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Ресурсная смета" sheetId="1" r:id="rId1"/>
  </sheets>
  <definedNames>
    <definedName name="Constr" localSheetId="0">'Ресурсная смета'!$A$8</definedName>
    <definedName name="FOT" localSheetId="0">'Ресурсная смета'!$C$19</definedName>
    <definedName name="Ind" localSheetId="0">'Ресурсная смета'!$F$10</definedName>
    <definedName name="Obj" localSheetId="0">'Ресурсная смета'!$C$13</definedName>
    <definedName name="Obosn" localSheetId="0">'Ресурсная смета'!$C$17</definedName>
    <definedName name="SmPr" localSheetId="0">'Ресурсная смета'!$C$18</definedName>
    <definedName name="_xlnm.Print_Titles" localSheetId="0">'Ресурсная смета'!$27:$27</definedName>
  </definedNames>
  <calcPr calcId="124519"/>
</workbook>
</file>

<file path=xl/calcChain.xml><?xml version="1.0" encoding="utf-8"?>
<calcChain xmlns="http://schemas.openxmlformats.org/spreadsheetml/2006/main">
  <c r="H58" i="1"/>
  <c r="H59" s="1"/>
  <c r="H43"/>
  <c r="H41"/>
  <c r="H56"/>
  <c r="H60" l="1"/>
</calcChain>
</file>

<file path=xl/sharedStrings.xml><?xml version="1.0" encoding="utf-8"?>
<sst xmlns="http://schemas.openxmlformats.org/spreadsheetml/2006/main" count="97" uniqueCount="80">
  <si>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</si>
  <si>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</si>
  <si>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</si>
  <si>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</si>
  <si>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</si>
  <si>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</si>
  <si>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</si>
  <si>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Осн.З/п</t>
  </si>
  <si>
    <t>В том числе</t>
  </si>
  <si>
    <t>Обоснование</t>
  </si>
  <si>
    <t>Эк.Маш.</t>
  </si>
  <si>
    <t>З/пМех</t>
  </si>
  <si>
    <t>Сметная стоимость в текущих (прогнозных) ценах, руб.</t>
  </si>
  <si>
    <t>на ед.</t>
  </si>
  <si>
    <t>всего</t>
  </si>
  <si>
    <t>общая</t>
  </si>
  <si>
    <t>Мат</t>
  </si>
  <si>
    <t>Т/з осн. раб.</t>
  </si>
  <si>
    <t>Т/з мех.</t>
  </si>
  <si>
    <t>100 м2</t>
  </si>
  <si>
    <r>
      <t>Очистка участка от мусора (сбор мусора вручную)</t>
    </r>
    <r>
      <rPr>
        <i/>
        <sz val="7"/>
        <rFont val="Arial"/>
        <family val="2"/>
        <charset val="204"/>
      </rPr>
      <t xml:space="preserve">
НР (62951,87 руб.): 98%=115%*0.85 от ФОТ
СП (46250,35 руб.): 72%=90%*0.8 от ФОТ</t>
    </r>
  </si>
  <si>
    <r>
      <t>ГЭСН47-01-001-04
применит.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</si>
  <si>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180</t>
    </r>
    <r>
      <rPr>
        <i/>
        <sz val="6"/>
        <rFont val="Arial"/>
        <family val="2"/>
        <charset val="204"/>
      </rPr>
      <t xml:space="preserve">
(3600*5)/100</t>
    </r>
  </si>
  <si>
    <t>З</t>
  </si>
  <si>
    <t>Затраты труда рабочих-строителей (ср 1)</t>
  </si>
  <si>
    <t>чел.час</t>
  </si>
  <si>
    <t>Уд</t>
  </si>
  <si>
    <t>Затраты труда рабочих-строителей (ср 2)</t>
  </si>
  <si>
    <t>1 т груза</t>
  </si>
  <si>
    <r>
      <t>ФССЦпг01-01-01-041</t>
    </r>
    <r>
      <rPr>
        <i/>
        <sz val="9"/>
        <rFont val="Arial"/>
        <family val="2"/>
        <charset val="204"/>
      </rPr>
      <t xml:space="preserve">
Пр.Минрегиона №354 от 20.07.11</t>
    </r>
  </si>
  <si>
    <r>
      <t>ФССЦпг01-01-01-043</t>
    </r>
    <r>
      <rPr>
        <i/>
        <sz val="9"/>
        <rFont val="Arial"/>
        <family val="2"/>
        <charset val="204"/>
      </rPr>
      <t xml:space="preserve">
Пр.Минрегиона №354 от 20.07.11</t>
    </r>
  </si>
  <si>
    <r>
      <t>Перевозка грузов автомобилями-самосвалами грузоподъемностью 10 т, работающих вне карьера, на расстояние: до 30 км I класс груза</t>
    </r>
    <r>
      <rPr>
        <i/>
        <sz val="7"/>
        <rFont val="Arial"/>
        <family val="2"/>
        <charset val="204"/>
      </rPr>
      <t xml:space="preserve">
НР 0% от ФОТ
СП 0% от ФОТ</t>
    </r>
  </si>
  <si>
    <r>
      <t>ФССЦпг03-21-01-030</t>
    </r>
    <r>
      <rPr>
        <i/>
        <sz val="9"/>
        <rFont val="Arial"/>
        <family val="2"/>
        <charset val="204"/>
      </rPr>
      <t xml:space="preserve">
Пр. Минрегион от 20.07.11 №354</t>
    </r>
  </si>
  <si>
    <r>
      <t>Планировка участка: механизированным способом (рекультивация)</t>
    </r>
    <r>
      <rPr>
        <i/>
        <sz val="7"/>
        <rFont val="Arial"/>
        <family val="2"/>
        <charset val="204"/>
      </rPr>
      <t xml:space="preserve">
НР (6941,34 руб.): 98%=115%*0.85 от ФОТ
СП (5099,76 руб.): 72%=90%*0.8 от ФОТ</t>
    </r>
  </si>
  <si>
    <r>
      <t>ГЭСН47-01-001-01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</si>
  <si>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180</t>
    </r>
    <r>
      <rPr>
        <i/>
        <sz val="6"/>
        <rFont val="Arial"/>
        <family val="2"/>
        <charset val="204"/>
      </rPr>
      <t xml:space="preserve">
18000/100</t>
    </r>
  </si>
  <si>
    <r>
      <t>Планировка участка: вручную (граблями)</t>
    </r>
    <r>
      <rPr>
        <i/>
        <sz val="7"/>
        <rFont val="Arial"/>
        <family val="2"/>
        <charset val="204"/>
      </rPr>
      <t xml:space="preserve">
НР (164219,58 руб.): 98%=115%*0.85 от ФОТ
СП (120651,12 руб.): 72%=90%*0.8 от ФОТ</t>
    </r>
  </si>
  <si>
    <r>
      <t>ГЭСН47-01-001-02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</si>
  <si>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Тек средняя цена</t>
  </si>
  <si>
    <t>Утилизация на свалку ТБО</t>
  </si>
  <si>
    <t>т</t>
  </si>
  <si>
    <t>Итого прямые затраты по смете в текущих ценах</t>
  </si>
  <si>
    <t>Накладные расходы</t>
  </si>
  <si>
    <t xml:space="preserve">  В том числе, справочно:</t>
  </si>
  <si>
    <t xml:space="preserve">  98% =  115%*0.85 ФОТ (от 238890,6)  (Поз. 1, 5-7)</t>
  </si>
  <si>
    <t>Сметная прибыль</t>
  </si>
  <si>
    <t xml:space="preserve">  72% =  90%*0.8 ФОТ (от 238890,6)  (Поз. 1, 5-7)</t>
  </si>
  <si>
    <t>Итоги по смете:</t>
  </si>
  <si>
    <t xml:space="preserve">  Озеленение. Защитные лесонасаждения</t>
  </si>
  <si>
    <t xml:space="preserve">  Погрузо-разгрузочные работы</t>
  </si>
  <si>
    <t xml:space="preserve">  Перевозка грузов автотранспортом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</si>
  <si>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</si>
  <si>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</si>
  <si>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</si>
  <si>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</si>
  <si>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</si>
  <si>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</si>
  <si>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</si>
  <si>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</si>
  <si>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</si>
  <si>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руб.</t>
  </si>
  <si>
    <t>___________________________415145,08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</si>
  <si>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</si>
  <si>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</si>
  <si>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_______________________________________________________________________________________________2539,8</t>
  </si>
  <si>
    <t>Сметная стоимость строительных работ _______________________________________________________________________________________________</t>
  </si>
  <si>
    <t xml:space="preserve">Итого </t>
  </si>
  <si>
    <t>На выполнение работ по размещению на специализированных объектах бесхозяйных отходов I-Vклассов опасности,находящихся на муниципальных</t>
  </si>
  <si>
    <t>земельных участках, государственная собственность на которые не разграничена, на территории Мотовилихинского района города Перми в 2013 году</t>
  </si>
  <si>
    <t>Составлен(а) в текущих (прогнозных) ценах по состоянию на1 кв. 2013г.</t>
  </si>
  <si>
    <t>Размещение на специализированных объектах бесхозяйных отходов I-Vклассов опасности,находящихся на муниципальных</t>
  </si>
  <si>
    <t xml:space="preserve">ЛОКАЛЬНЫЙ РЕСУРСНЫЙ СМЕТНЫЙ РАСЧЕТ  </t>
  </si>
  <si>
    <t>Основание:  Техническое задание</t>
  </si>
  <si>
    <t>Приложение № 2.2.</t>
  </si>
  <si>
    <t>к документации об открытом</t>
  </si>
  <si>
    <t>аукционе в электронной форме</t>
  </si>
  <si>
    <t>___________________________3475600,00</t>
  </si>
  <si>
    <t xml:space="preserve">                                       Раздел 1. </t>
  </si>
  <si>
    <r>
      <t>Погрузочные работы при автомобильных перевозках: Мусор с погрузкой экскаваторами емкостью ковша до 0,5 м3</t>
    </r>
    <r>
      <rPr>
        <i/>
        <sz val="7"/>
        <rFont val="Arial"/>
        <family val="2"/>
        <charset val="204"/>
      </rPr>
      <t xml:space="preserve">
НР 0% от ФОТ
СП 0% от ФОТ</t>
    </r>
  </si>
  <si>
    <r>
      <t>Погрузочные работы при автомобильных перевозках: Мусор с погрузкой вручную</t>
    </r>
    <r>
      <rPr>
        <i/>
        <sz val="7"/>
        <rFont val="Arial"/>
        <family val="2"/>
        <charset val="204"/>
      </rPr>
      <t xml:space="preserve">
НР 0% от ФОТ
СП 0% от ФОТ</t>
    </r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</si>
</sst>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/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4" fillId="0" borderId="0" xfId="0" applyFont="1" applyBorder="1"/>
    <xf numFmtId="0" fontId="4" fillId="0" borderId="0" xfId="0" applyFont="1" applyBorder="1" applyAlignment="1">
      <alignment horizontal="right" vertical="top"/>
    </xf>
    <xf numFmtId="0" fontId="11" fillId="0" borderId="0" xfId="0" applyFont="1" applyAlignment="1">
      <alignment horizontal="center" vertical="top"/>
    </xf>
    <xf numFmtId="49" fontId="1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indent="8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 vertical="top"/>
    </xf>
    <xf numFmtId="0" fontId="6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/>
    <xf numFmtId="0" fontId="3" fillId="0" borderId="3" xfId="0" applyFont="1" applyBorder="1" applyAlignment="1">
      <alignment horizontal="center" vertical="top"/>
    </xf>
    <xf numFmtId="49" fontId="12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10" fillId="0" borderId="3" xfId="0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/>
    </xf>
    <xf numFmtId="0" fontId="15" fillId="0" borderId="3" xfId="0" applyFont="1" applyBorder="1" applyAlignment="1">
      <alignment horizontal="right" vertical="top"/>
    </xf>
    <xf numFmtId="0" fontId="10" fillId="0" borderId="3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center" vertical="top"/>
    </xf>
    <xf numFmtId="0" fontId="13" fillId="0" borderId="3" xfId="0" applyFont="1" applyBorder="1" applyAlignment="1">
      <alignment horizontal="right" vertical="top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9" fillId="0" borderId="3" xfId="0" applyFont="1" applyBorder="1" applyAlignment="1">
      <alignment horizontal="right" vertical="top" wrapText="1"/>
    </xf>
    <xf numFmtId="4" fontId="4" fillId="0" borderId="3" xfId="0" applyNumberFormat="1" applyFont="1" applyBorder="1" applyAlignment="1">
      <alignment horizontal="right" vertical="top" wrapText="1"/>
    </xf>
    <xf numFmtId="4" fontId="4" fillId="0" borderId="3" xfId="0" applyNumberFormat="1" applyFont="1" applyBorder="1" applyAlignment="1">
      <alignment horizontal="right" vertical="top"/>
    </xf>
    <xf numFmtId="4" fontId="9" fillId="0" borderId="3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6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12" fillId="0" borderId="3" xfId="0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wrapText="1"/>
    </xf>
    <xf numFmtId="0" fontId="5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N68"/>
  <sheetViews>
    <sheetView showGridLines="0" tabSelected="1" zoomScaleSheetLayoutView="75" workbookViewId="0">
      <selection activeCell="A64" sqref="A64:N69"/>
    </sheetView>
  </sheetViews>
  <sheetFormatPr defaultRowHeight="12.75" outlineLevelRow="2"/>
  <cols>
    <col min="1" max="1" width="3.5703125" style="11" customWidth="1"/>
    <col min="2" max="2" width="12.7109375" style="2" customWidth="1"/>
    <col min="3" max="3" width="34.42578125" style="3" customWidth="1"/>
    <col min="4" max="4" width="9.85546875" style="4" customWidth="1"/>
    <col min="5" max="5" width="14.7109375" style="5" customWidth="1"/>
    <col min="6" max="6" width="14.7109375" style="6" customWidth="1"/>
    <col min="7" max="7" width="8.28515625" style="6" customWidth="1"/>
    <col min="8" max="8" width="11.5703125" style="6" customWidth="1"/>
    <col min="9" max="9" width="10.7109375" style="6" customWidth="1"/>
    <col min="10" max="14" width="8.28515625" style="6" customWidth="1"/>
    <col min="15" max="16384" width="9.140625" style="8"/>
  </cols>
  <sheetData>
    <row r="1" spans="1:14" outlineLevel="2">
      <c r="A1" s="1"/>
      <c r="K1" s="7"/>
    </row>
    <row r="2" spans="1:14" outlineLevel="1">
      <c r="A2" s="9"/>
      <c r="K2" s="9"/>
      <c r="L2" s="9" t="s">
        <v>73</v>
      </c>
      <c r="M2" s="14"/>
      <c r="N2" s="14"/>
    </row>
    <row r="3" spans="1:14" outlineLevel="1">
      <c r="A3" s="9"/>
      <c r="K3" s="9"/>
      <c r="L3" s="9" t="s">
        <v>74</v>
      </c>
      <c r="M3" s="14"/>
      <c r="N3" s="14"/>
    </row>
    <row r="4" spans="1:14" outlineLevel="1">
      <c r="A4" s="9"/>
      <c r="K4" s="9"/>
      <c r="L4" s="9" t="s">
        <v>75</v>
      </c>
      <c r="M4" s="14"/>
      <c r="N4" s="14"/>
    </row>
    <row r="5" spans="1:14" outlineLevel="1">
      <c r="A5" s="2"/>
      <c r="K5" s="10"/>
    </row>
    <row r="6" spans="1:14" ht="14.25" outlineLevel="1">
      <c r="A6" s="2"/>
      <c r="B6" s="59" t="s">
        <v>70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</row>
    <row r="7" spans="1:14" ht="14.25" customHeight="1">
      <c r="B7" s="60" t="s">
        <v>68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14" ht="14.25">
      <c r="D8" s="19"/>
      <c r="F8" s="55" t="s">
        <v>0</v>
      </c>
      <c r="M8" s="14"/>
    </row>
    <row r="9" spans="1:14">
      <c r="D9" s="6"/>
    </row>
    <row r="10" spans="1:14" ht="15.75">
      <c r="D10" s="6"/>
      <c r="F10" s="15" t="s">
        <v>71</v>
      </c>
      <c r="G10" s="16"/>
    </row>
    <row r="11" spans="1:14" ht="14.25">
      <c r="D11" s="6"/>
      <c r="F11" s="13" t="s">
        <v>1</v>
      </c>
      <c r="G11" s="5"/>
    </row>
    <row r="12" spans="1:14">
      <c r="C12" s="12"/>
      <c r="D12" s="6"/>
      <c r="E12" s="6"/>
    </row>
    <row r="13" spans="1:14" ht="14.25">
      <c r="B13" s="57" t="s">
        <v>67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</row>
    <row r="14" spans="1:14" ht="14.25">
      <c r="B14" s="58" t="s">
        <v>68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17"/>
    </row>
    <row r="15" spans="1:14" ht="14.25">
      <c r="C15" s="18"/>
      <c r="D15" s="19"/>
      <c r="F15" s="55" t="s">
        <v>2</v>
      </c>
      <c r="G15" s="56"/>
      <c r="H15" s="19"/>
      <c r="I15" s="19"/>
    </row>
    <row r="16" spans="1:14">
      <c r="A16" s="20"/>
      <c r="B16" s="21"/>
      <c r="C16" s="12"/>
      <c r="D16" s="6"/>
      <c r="E16" s="6"/>
    </row>
    <row r="17" spans="1:14" ht="14.25">
      <c r="C17" s="22" t="s">
        <v>72</v>
      </c>
      <c r="D17" s="23"/>
      <c r="E17" s="6"/>
      <c r="F17" s="24"/>
      <c r="G17" s="25"/>
    </row>
    <row r="18" spans="1:14" s="27" customFormat="1" ht="14.25">
      <c r="A18" s="13"/>
      <c r="B18" s="26"/>
      <c r="C18" s="22" t="s">
        <v>65</v>
      </c>
      <c r="D18" s="23"/>
      <c r="E18" s="24"/>
      <c r="F18" s="64" t="s">
        <v>76</v>
      </c>
      <c r="G18" s="65"/>
      <c r="H18" s="17" t="s">
        <v>60</v>
      </c>
      <c r="I18" s="24"/>
      <c r="J18" s="24"/>
      <c r="K18" s="24"/>
      <c r="L18" s="24"/>
      <c r="M18" s="24"/>
      <c r="N18" s="24"/>
    </row>
    <row r="19" spans="1:14" s="27" customFormat="1" ht="14.25">
      <c r="A19" s="13"/>
      <c r="B19" s="26"/>
      <c r="C19" s="22" t="s">
        <v>62</v>
      </c>
      <c r="D19" s="23"/>
      <c r="E19" s="24"/>
      <c r="F19" s="64" t="s">
        <v>61</v>
      </c>
      <c r="G19" s="65"/>
      <c r="H19" s="17" t="s">
        <v>60</v>
      </c>
      <c r="I19" s="24"/>
      <c r="J19" s="24"/>
      <c r="K19" s="24"/>
      <c r="L19" s="24"/>
      <c r="M19" s="24"/>
      <c r="N19" s="24"/>
    </row>
    <row r="20" spans="1:14" s="27" customFormat="1" ht="14.25" hidden="1" outlineLevel="1">
      <c r="A20" s="13"/>
      <c r="B20" s="26"/>
      <c r="C20" s="22" t="s">
        <v>63</v>
      </c>
      <c r="D20" s="23"/>
      <c r="E20" s="24"/>
      <c r="F20" s="64" t="s">
        <v>64</v>
      </c>
      <c r="G20" s="65"/>
      <c r="H20" s="17" t="s">
        <v>25</v>
      </c>
      <c r="I20" s="24"/>
      <c r="J20" s="24"/>
      <c r="K20" s="24"/>
      <c r="L20" s="24"/>
      <c r="M20" s="24"/>
      <c r="N20" s="24"/>
    </row>
    <row r="21" spans="1:14" ht="14.25" collapsed="1">
      <c r="C21" s="22" t="s">
        <v>69</v>
      </c>
      <c r="D21" s="6"/>
      <c r="E21" s="6"/>
    </row>
    <row r="22" spans="1:14" ht="6" customHeight="1"/>
    <row r="23" spans="1:14" hidden="1"/>
    <row r="24" spans="1:14" ht="12.75" customHeight="1">
      <c r="A24" s="77" t="s">
        <v>3</v>
      </c>
      <c r="B24" s="79" t="s">
        <v>9</v>
      </c>
      <c r="C24" s="77" t="s">
        <v>4</v>
      </c>
      <c r="D24" s="77" t="s">
        <v>5</v>
      </c>
      <c r="E24" s="78" t="s">
        <v>6</v>
      </c>
      <c r="F24" s="78"/>
      <c r="G24" s="78" t="s">
        <v>12</v>
      </c>
      <c r="H24" s="78"/>
      <c r="I24" s="78"/>
      <c r="J24" s="78"/>
      <c r="K24" s="78"/>
      <c r="L24" s="78"/>
      <c r="M24" s="77" t="s">
        <v>17</v>
      </c>
      <c r="N24" s="77" t="s">
        <v>18</v>
      </c>
    </row>
    <row r="25" spans="1:14" ht="13.5" customHeight="1">
      <c r="A25" s="77"/>
      <c r="B25" s="79"/>
      <c r="C25" s="77"/>
      <c r="D25" s="77"/>
      <c r="E25" s="78" t="s">
        <v>13</v>
      </c>
      <c r="F25" s="78" t="s">
        <v>14</v>
      </c>
      <c r="G25" s="78" t="s">
        <v>13</v>
      </c>
      <c r="H25" s="78" t="s">
        <v>15</v>
      </c>
      <c r="I25" s="77" t="s">
        <v>8</v>
      </c>
      <c r="J25" s="77"/>
      <c r="K25" s="77"/>
      <c r="L25" s="31"/>
      <c r="M25" s="77"/>
      <c r="N25" s="77"/>
    </row>
    <row r="26" spans="1:14" ht="12.75" customHeight="1">
      <c r="A26" s="77"/>
      <c r="B26" s="80"/>
      <c r="C26" s="81"/>
      <c r="D26" s="77"/>
      <c r="E26" s="78"/>
      <c r="F26" s="78"/>
      <c r="G26" s="78"/>
      <c r="H26" s="78"/>
      <c r="I26" s="28" t="s">
        <v>7</v>
      </c>
      <c r="J26" s="28" t="s">
        <v>10</v>
      </c>
      <c r="K26" s="28" t="s">
        <v>11</v>
      </c>
      <c r="L26" s="28" t="s">
        <v>16</v>
      </c>
      <c r="M26" s="77"/>
      <c r="N26" s="77"/>
    </row>
    <row r="27" spans="1:14">
      <c r="A27" s="48">
        <v>1</v>
      </c>
      <c r="B27" s="30">
        <v>2</v>
      </c>
      <c r="C27" s="48">
        <v>3</v>
      </c>
      <c r="D27" s="29">
        <v>4</v>
      </c>
      <c r="E27" s="49">
        <v>5</v>
      </c>
      <c r="F27" s="49">
        <v>6</v>
      </c>
      <c r="G27" s="29">
        <v>7</v>
      </c>
      <c r="H27" s="48">
        <v>8</v>
      </c>
      <c r="I27" s="50">
        <v>9</v>
      </c>
      <c r="J27" s="50">
        <v>10</v>
      </c>
      <c r="K27" s="50">
        <v>11</v>
      </c>
      <c r="L27" s="50">
        <v>12</v>
      </c>
      <c r="M27" s="50">
        <v>13</v>
      </c>
      <c r="N27" s="50">
        <v>14</v>
      </c>
    </row>
    <row r="28" spans="1:14" ht="19.149999999999999" customHeight="1">
      <c r="A28" s="76" t="s">
        <v>77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</row>
    <row r="29" spans="1:14" ht="84">
      <c r="A29" s="32">
        <v>1</v>
      </c>
      <c r="B29" s="33" t="s">
        <v>21</v>
      </c>
      <c r="C29" s="34" t="s">
        <v>20</v>
      </c>
      <c r="D29" s="35" t="s">
        <v>19</v>
      </c>
      <c r="E29" s="36"/>
      <c r="F29" s="37" t="s">
        <v>22</v>
      </c>
      <c r="G29" s="38">
        <v>356.87</v>
      </c>
      <c r="H29" s="38">
        <v>64236.6</v>
      </c>
      <c r="I29" s="38">
        <v>64236.6</v>
      </c>
      <c r="J29" s="38"/>
      <c r="K29" s="38"/>
      <c r="L29" s="38"/>
      <c r="M29" s="38">
        <v>703.8</v>
      </c>
      <c r="N29" s="38"/>
    </row>
    <row r="30" spans="1:14" hidden="1" outlineLevel="1">
      <c r="A30" s="39" t="s">
        <v>23</v>
      </c>
      <c r="B30" s="40"/>
      <c r="C30" s="41" t="s">
        <v>24</v>
      </c>
      <c r="D30" s="42" t="s">
        <v>25</v>
      </c>
      <c r="E30" s="43">
        <v>3.91</v>
      </c>
      <c r="F30" s="44">
        <v>703.8</v>
      </c>
      <c r="G30" s="44">
        <v>91.27</v>
      </c>
      <c r="H30" s="44">
        <v>64235.83</v>
      </c>
      <c r="I30" s="44">
        <v>64235.83</v>
      </c>
      <c r="J30" s="38"/>
      <c r="K30" s="38"/>
      <c r="L30" s="38"/>
      <c r="M30" s="38"/>
      <c r="N30" s="38"/>
    </row>
    <row r="31" spans="1:14" ht="22.5" hidden="1" outlineLevel="1">
      <c r="A31" s="39" t="s">
        <v>26</v>
      </c>
      <c r="B31" s="40"/>
      <c r="C31" s="45" t="s">
        <v>27</v>
      </c>
      <c r="D31" s="39" t="s">
        <v>25</v>
      </c>
      <c r="E31" s="46">
        <v>3.91</v>
      </c>
      <c r="F31" s="47">
        <v>703.8</v>
      </c>
      <c r="G31" s="38"/>
      <c r="H31" s="38"/>
      <c r="I31" s="38"/>
      <c r="J31" s="38"/>
      <c r="K31" s="38"/>
      <c r="L31" s="38"/>
      <c r="M31" s="38"/>
      <c r="N31" s="38"/>
    </row>
    <row r="32" spans="1:14" ht="60" collapsed="1">
      <c r="A32" s="32">
        <v>2</v>
      </c>
      <c r="B32" s="33" t="s">
        <v>29</v>
      </c>
      <c r="C32" s="34" t="s">
        <v>79</v>
      </c>
      <c r="D32" s="35" t="s">
        <v>28</v>
      </c>
      <c r="E32" s="36"/>
      <c r="F32" s="38">
        <v>628</v>
      </c>
      <c r="G32" s="38">
        <v>280.66000000000003</v>
      </c>
      <c r="H32" s="38">
        <v>176254.48</v>
      </c>
      <c r="I32" s="38">
        <v>176254.48</v>
      </c>
      <c r="J32" s="38"/>
      <c r="K32" s="38"/>
      <c r="L32" s="38"/>
      <c r="M32" s="38"/>
      <c r="N32" s="38"/>
    </row>
    <row r="33" spans="1:14" ht="67.5">
      <c r="A33" s="32">
        <v>3</v>
      </c>
      <c r="B33" s="33" t="s">
        <v>30</v>
      </c>
      <c r="C33" s="34" t="s">
        <v>78</v>
      </c>
      <c r="D33" s="35" t="s">
        <v>28</v>
      </c>
      <c r="E33" s="36"/>
      <c r="F33" s="38">
        <v>2972</v>
      </c>
      <c r="G33" s="38">
        <v>22.53</v>
      </c>
      <c r="H33" s="38">
        <v>66959.16</v>
      </c>
      <c r="I33" s="38"/>
      <c r="J33" s="38">
        <v>66959.16</v>
      </c>
      <c r="K33" s="38"/>
      <c r="L33" s="38"/>
      <c r="M33" s="38"/>
      <c r="N33" s="38"/>
    </row>
    <row r="34" spans="1:14" ht="72">
      <c r="A34" s="32">
        <v>4</v>
      </c>
      <c r="B34" s="33" t="s">
        <v>32</v>
      </c>
      <c r="C34" s="34" t="s">
        <v>31</v>
      </c>
      <c r="D34" s="35" t="s">
        <v>28</v>
      </c>
      <c r="E34" s="36"/>
      <c r="F34" s="38">
        <v>3600</v>
      </c>
      <c r="G34" s="38">
        <v>125.96</v>
      </c>
      <c r="H34" s="38">
        <v>453456</v>
      </c>
      <c r="I34" s="38"/>
      <c r="J34" s="38">
        <v>453456</v>
      </c>
      <c r="K34" s="38"/>
      <c r="L34" s="38"/>
      <c r="M34" s="38"/>
      <c r="N34" s="38"/>
    </row>
    <row r="35" spans="1:14" ht="72">
      <c r="A35" s="32">
        <v>5</v>
      </c>
      <c r="B35" s="33" t="s">
        <v>34</v>
      </c>
      <c r="C35" s="34" t="s">
        <v>33</v>
      </c>
      <c r="D35" s="35" t="s">
        <v>19</v>
      </c>
      <c r="E35" s="36"/>
      <c r="F35" s="37" t="s">
        <v>35</v>
      </c>
      <c r="G35" s="38">
        <v>129.87</v>
      </c>
      <c r="H35" s="38">
        <v>23376.6</v>
      </c>
      <c r="I35" s="38"/>
      <c r="J35" s="38">
        <v>23376.6</v>
      </c>
      <c r="K35" s="38">
        <v>7083</v>
      </c>
      <c r="L35" s="38"/>
      <c r="M35" s="38"/>
      <c r="N35" s="38">
        <v>50.4</v>
      </c>
    </row>
    <row r="36" spans="1:14" ht="72">
      <c r="A36" s="32">
        <v>6</v>
      </c>
      <c r="B36" s="33" t="s">
        <v>37</v>
      </c>
      <c r="C36" s="34" t="s">
        <v>36</v>
      </c>
      <c r="D36" s="35" t="s">
        <v>19</v>
      </c>
      <c r="E36" s="36"/>
      <c r="F36" s="37" t="s">
        <v>35</v>
      </c>
      <c r="G36" s="38">
        <v>930.95</v>
      </c>
      <c r="H36" s="38">
        <v>167571</v>
      </c>
      <c r="I36" s="38">
        <v>167571</v>
      </c>
      <c r="J36" s="38"/>
      <c r="K36" s="38"/>
      <c r="L36" s="38"/>
      <c r="M36" s="38">
        <v>1836</v>
      </c>
      <c r="N36" s="38"/>
    </row>
    <row r="37" spans="1:14" hidden="1" outlineLevel="1">
      <c r="A37" s="39" t="s">
        <v>23</v>
      </c>
      <c r="B37" s="40"/>
      <c r="C37" s="41" t="s">
        <v>24</v>
      </c>
      <c r="D37" s="42" t="s">
        <v>25</v>
      </c>
      <c r="E37" s="43">
        <v>10.199999999999999</v>
      </c>
      <c r="F37" s="44">
        <v>1836</v>
      </c>
      <c r="G37" s="44">
        <v>91.27</v>
      </c>
      <c r="H37" s="44">
        <v>167571.72</v>
      </c>
      <c r="I37" s="44">
        <v>167571.72</v>
      </c>
      <c r="J37" s="38"/>
      <c r="K37" s="38"/>
      <c r="L37" s="38"/>
      <c r="M37" s="38"/>
      <c r="N37" s="38"/>
    </row>
    <row r="38" spans="1:14" ht="22.5" hidden="1" outlineLevel="1">
      <c r="A38" s="39" t="s">
        <v>26</v>
      </c>
      <c r="B38" s="40"/>
      <c r="C38" s="45" t="s">
        <v>27</v>
      </c>
      <c r="D38" s="39" t="s">
        <v>25</v>
      </c>
      <c r="E38" s="46">
        <v>10.199999999999999</v>
      </c>
      <c r="F38" s="47">
        <v>1836</v>
      </c>
      <c r="G38" s="38"/>
      <c r="H38" s="38"/>
      <c r="I38" s="38"/>
      <c r="J38" s="38"/>
      <c r="K38" s="38"/>
      <c r="L38" s="38"/>
      <c r="M38" s="38"/>
      <c r="N38" s="38"/>
    </row>
    <row r="39" spans="1:14" ht="24" collapsed="1">
      <c r="A39" s="32">
        <v>7</v>
      </c>
      <c r="B39" s="33" t="s">
        <v>38</v>
      </c>
      <c r="C39" s="34" t="s">
        <v>39</v>
      </c>
      <c r="D39" s="35" t="s">
        <v>40</v>
      </c>
      <c r="E39" s="36"/>
      <c r="F39" s="38">
        <v>3600</v>
      </c>
      <c r="G39" s="38">
        <v>440.96</v>
      </c>
      <c r="H39" s="38">
        <v>1587456</v>
      </c>
      <c r="I39" s="38"/>
      <c r="J39" s="38"/>
      <c r="K39" s="38"/>
      <c r="L39" s="38">
        <v>1587456</v>
      </c>
      <c r="M39" s="38"/>
      <c r="N39" s="38"/>
    </row>
    <row r="40" spans="1:14">
      <c r="A40" s="69" t="s">
        <v>41</v>
      </c>
      <c r="B40" s="70"/>
      <c r="C40" s="70"/>
      <c r="D40" s="70"/>
      <c r="E40" s="70"/>
      <c r="F40" s="70"/>
      <c r="G40" s="70"/>
      <c r="H40" s="52">
        <v>2539309.84</v>
      </c>
      <c r="I40" s="37">
        <v>408062.08</v>
      </c>
      <c r="J40" s="37">
        <v>543791.76</v>
      </c>
      <c r="K40" s="37">
        <v>7083</v>
      </c>
      <c r="L40" s="37">
        <v>1587456</v>
      </c>
      <c r="M40" s="37">
        <v>2539.8000000000002</v>
      </c>
      <c r="N40" s="37">
        <v>50.4</v>
      </c>
    </row>
    <row r="41" spans="1:14">
      <c r="A41" s="69" t="s">
        <v>42</v>
      </c>
      <c r="B41" s="70"/>
      <c r="C41" s="70"/>
      <c r="D41" s="70"/>
      <c r="E41" s="70"/>
      <c r="F41" s="70"/>
      <c r="G41" s="70"/>
      <c r="H41" s="52">
        <f>234112.79-0.13</f>
        <v>234112.66</v>
      </c>
      <c r="I41" s="38"/>
      <c r="J41" s="38"/>
      <c r="K41" s="38"/>
      <c r="L41" s="38"/>
      <c r="M41" s="38"/>
      <c r="N41" s="38"/>
    </row>
    <row r="42" spans="1:14" hidden="1">
      <c r="A42" s="69" t="s">
        <v>43</v>
      </c>
      <c r="B42" s="70"/>
      <c r="C42" s="70"/>
      <c r="D42" s="70"/>
      <c r="E42" s="70"/>
      <c r="F42" s="70"/>
      <c r="G42" s="70"/>
      <c r="H42" s="53"/>
      <c r="I42" s="38"/>
      <c r="J42" s="38"/>
      <c r="K42" s="38"/>
      <c r="L42" s="38"/>
      <c r="M42" s="38"/>
      <c r="N42" s="38"/>
    </row>
    <row r="43" spans="1:14" hidden="1">
      <c r="A43" s="69" t="s">
        <v>44</v>
      </c>
      <c r="B43" s="70"/>
      <c r="C43" s="70"/>
      <c r="D43" s="70"/>
      <c r="E43" s="70"/>
      <c r="F43" s="70"/>
      <c r="G43" s="70"/>
      <c r="H43" s="52">
        <f>234112.79-0.13</f>
        <v>234112.66</v>
      </c>
      <c r="I43" s="38"/>
      <c r="J43" s="38"/>
      <c r="K43" s="38"/>
      <c r="L43" s="38"/>
      <c r="M43" s="38"/>
      <c r="N43" s="38"/>
    </row>
    <row r="44" spans="1:14">
      <c r="A44" s="69" t="s">
        <v>45</v>
      </c>
      <c r="B44" s="70"/>
      <c r="C44" s="70"/>
      <c r="D44" s="70"/>
      <c r="E44" s="70"/>
      <c r="F44" s="70"/>
      <c r="G44" s="70"/>
      <c r="H44" s="52">
        <v>172001.23</v>
      </c>
      <c r="I44" s="38"/>
      <c r="J44" s="38"/>
      <c r="K44" s="38"/>
      <c r="L44" s="38"/>
      <c r="M44" s="38"/>
      <c r="N44" s="38"/>
    </row>
    <row r="45" spans="1:14" hidden="1">
      <c r="A45" s="69" t="s">
        <v>43</v>
      </c>
      <c r="B45" s="70"/>
      <c r="C45" s="70"/>
      <c r="D45" s="70"/>
      <c r="E45" s="70"/>
      <c r="F45" s="70"/>
      <c r="G45" s="70"/>
      <c r="H45" s="53"/>
      <c r="I45" s="38"/>
      <c r="J45" s="38"/>
      <c r="K45" s="38"/>
      <c r="L45" s="38"/>
      <c r="M45" s="38"/>
      <c r="N45" s="38"/>
    </row>
    <row r="46" spans="1:14" hidden="1">
      <c r="A46" s="69" t="s">
        <v>46</v>
      </c>
      <c r="B46" s="70"/>
      <c r="C46" s="70"/>
      <c r="D46" s="70"/>
      <c r="E46" s="70"/>
      <c r="F46" s="70"/>
      <c r="G46" s="70"/>
      <c r="H46" s="52">
        <v>172001.23</v>
      </c>
      <c r="I46" s="38"/>
      <c r="J46" s="38"/>
      <c r="K46" s="38"/>
      <c r="L46" s="38"/>
      <c r="M46" s="38"/>
      <c r="N46" s="38"/>
    </row>
    <row r="47" spans="1:14">
      <c r="A47" s="71" t="s">
        <v>47</v>
      </c>
      <c r="B47" s="70"/>
      <c r="C47" s="70"/>
      <c r="D47" s="70"/>
      <c r="E47" s="70"/>
      <c r="F47" s="70"/>
      <c r="G47" s="70"/>
      <c r="H47" s="53"/>
      <c r="I47" s="38"/>
      <c r="J47" s="38"/>
      <c r="K47" s="38"/>
      <c r="L47" s="38"/>
      <c r="M47" s="38"/>
      <c r="N47" s="38"/>
    </row>
    <row r="48" spans="1:14">
      <c r="A48" s="69" t="s">
        <v>48</v>
      </c>
      <c r="B48" s="70"/>
      <c r="C48" s="70"/>
      <c r="D48" s="70"/>
      <c r="E48" s="70"/>
      <c r="F48" s="70"/>
      <c r="G48" s="70"/>
      <c r="H48" s="52">
        <v>2248754.2200000002</v>
      </c>
      <c r="I48" s="38"/>
      <c r="J48" s="38"/>
      <c r="K48" s="38"/>
      <c r="L48" s="38"/>
      <c r="M48" s="37">
        <v>2539.8000000000002</v>
      </c>
      <c r="N48" s="37">
        <v>50.4</v>
      </c>
    </row>
    <row r="49" spans="1:14">
      <c r="A49" s="69" t="s">
        <v>49</v>
      </c>
      <c r="B49" s="70"/>
      <c r="C49" s="70"/>
      <c r="D49" s="70"/>
      <c r="E49" s="70"/>
      <c r="F49" s="70"/>
      <c r="G49" s="70"/>
      <c r="H49" s="52">
        <v>243213.64</v>
      </c>
      <c r="I49" s="38"/>
      <c r="J49" s="38"/>
      <c r="K49" s="38"/>
      <c r="L49" s="38"/>
      <c r="M49" s="38"/>
      <c r="N49" s="38"/>
    </row>
    <row r="50" spans="1:14">
      <c r="A50" s="69" t="s">
        <v>50</v>
      </c>
      <c r="B50" s="70"/>
      <c r="C50" s="70"/>
      <c r="D50" s="70"/>
      <c r="E50" s="70"/>
      <c r="F50" s="70"/>
      <c r="G50" s="70"/>
      <c r="H50" s="52">
        <v>453456</v>
      </c>
      <c r="I50" s="38"/>
      <c r="J50" s="38"/>
      <c r="K50" s="38"/>
      <c r="L50" s="38"/>
      <c r="M50" s="38"/>
      <c r="N50" s="38"/>
    </row>
    <row r="51" spans="1:14">
      <c r="A51" s="69" t="s">
        <v>51</v>
      </c>
      <c r="B51" s="70"/>
      <c r="C51" s="70"/>
      <c r="D51" s="70"/>
      <c r="E51" s="70"/>
      <c r="F51" s="70"/>
      <c r="G51" s="70"/>
      <c r="H51" s="52">
        <v>2945423.86</v>
      </c>
      <c r="I51" s="38"/>
      <c r="J51" s="38"/>
      <c r="K51" s="38"/>
      <c r="L51" s="38"/>
      <c r="M51" s="37">
        <v>2539.8000000000002</v>
      </c>
      <c r="N51" s="37">
        <v>50.4</v>
      </c>
    </row>
    <row r="52" spans="1:14">
      <c r="A52" s="69" t="s">
        <v>52</v>
      </c>
      <c r="B52" s="72"/>
      <c r="C52" s="69"/>
      <c r="D52" s="73"/>
      <c r="E52" s="74"/>
      <c r="F52" s="75"/>
      <c r="G52" s="75"/>
      <c r="H52" s="53"/>
      <c r="I52" s="38"/>
      <c r="J52" s="38"/>
      <c r="K52" s="38"/>
      <c r="L52" s="38"/>
      <c r="M52" s="38"/>
      <c r="N52" s="38"/>
    </row>
    <row r="53" spans="1:14">
      <c r="A53" s="69" t="s">
        <v>53</v>
      </c>
      <c r="B53" s="70"/>
      <c r="C53" s="70"/>
      <c r="D53" s="70"/>
      <c r="E53" s="70"/>
      <c r="F53" s="70"/>
      <c r="G53" s="70"/>
      <c r="H53" s="52">
        <v>1587456</v>
      </c>
      <c r="I53" s="38"/>
      <c r="J53" s="38"/>
      <c r="K53" s="38"/>
      <c r="L53" s="38"/>
      <c r="M53" s="38"/>
      <c r="N53" s="38"/>
    </row>
    <row r="54" spans="1:14">
      <c r="A54" s="69" t="s">
        <v>54</v>
      </c>
      <c r="B54" s="70"/>
      <c r="C54" s="70"/>
      <c r="D54" s="70"/>
      <c r="E54" s="70"/>
      <c r="F54" s="70"/>
      <c r="G54" s="70"/>
      <c r="H54" s="52">
        <v>543791.76</v>
      </c>
      <c r="I54" s="38"/>
      <c r="J54" s="38"/>
      <c r="K54" s="38"/>
      <c r="L54" s="38"/>
      <c r="M54" s="38"/>
      <c r="N54" s="38"/>
    </row>
    <row r="55" spans="1:14">
      <c r="A55" s="69" t="s">
        <v>55</v>
      </c>
      <c r="B55" s="70"/>
      <c r="C55" s="70"/>
      <c r="D55" s="70"/>
      <c r="E55" s="70"/>
      <c r="F55" s="70"/>
      <c r="G55" s="70"/>
      <c r="H55" s="52">
        <v>415145.08</v>
      </c>
      <c r="I55" s="38"/>
      <c r="J55" s="38"/>
      <c r="K55" s="38"/>
      <c r="L55" s="38"/>
      <c r="M55" s="38"/>
      <c r="N55" s="38"/>
    </row>
    <row r="56" spans="1:14">
      <c r="A56" s="69" t="s">
        <v>56</v>
      </c>
      <c r="B56" s="70"/>
      <c r="C56" s="70"/>
      <c r="D56" s="70"/>
      <c r="E56" s="70"/>
      <c r="F56" s="70"/>
      <c r="G56" s="70"/>
      <c r="H56" s="52">
        <f>234112.79-0.13</f>
        <v>234112.66</v>
      </c>
      <c r="I56" s="38"/>
      <c r="J56" s="38"/>
      <c r="K56" s="38"/>
      <c r="L56" s="38"/>
      <c r="M56" s="38"/>
      <c r="N56" s="38"/>
    </row>
    <row r="57" spans="1:14">
      <c r="A57" s="69" t="s">
        <v>57</v>
      </c>
      <c r="B57" s="70"/>
      <c r="C57" s="70"/>
      <c r="D57" s="70"/>
      <c r="E57" s="70"/>
      <c r="F57" s="70"/>
      <c r="G57" s="70"/>
      <c r="H57" s="52">
        <v>172001.23</v>
      </c>
      <c r="I57" s="38"/>
      <c r="J57" s="38"/>
      <c r="K57" s="38"/>
      <c r="L57" s="38"/>
      <c r="M57" s="38"/>
      <c r="N57" s="38"/>
    </row>
    <row r="58" spans="1:14">
      <c r="A58" s="66" t="s">
        <v>66</v>
      </c>
      <c r="B58" s="67"/>
      <c r="C58" s="67"/>
      <c r="D58" s="67"/>
      <c r="E58" s="67"/>
      <c r="F58" s="67"/>
      <c r="G58" s="68"/>
      <c r="H58" s="52">
        <f>H53+H54+H56+H57+I40</f>
        <v>2945423.73</v>
      </c>
      <c r="I58" s="38"/>
      <c r="J58" s="38"/>
      <c r="K58" s="38"/>
      <c r="L58" s="38"/>
      <c r="M58" s="38"/>
      <c r="N58" s="38"/>
    </row>
    <row r="59" spans="1:14">
      <c r="A59" s="69" t="s">
        <v>58</v>
      </c>
      <c r="B59" s="70"/>
      <c r="C59" s="70"/>
      <c r="D59" s="70"/>
      <c r="E59" s="70"/>
      <c r="F59" s="70"/>
      <c r="G59" s="70"/>
      <c r="H59" s="52">
        <f>H58*0.18</f>
        <v>530176.27139999997</v>
      </c>
      <c r="I59" s="38"/>
      <c r="J59" s="38"/>
      <c r="K59" s="38"/>
      <c r="L59" s="38"/>
      <c r="M59" s="38"/>
      <c r="N59" s="38"/>
    </row>
    <row r="60" spans="1:14">
      <c r="A60" s="71" t="s">
        <v>59</v>
      </c>
      <c r="B60" s="70"/>
      <c r="C60" s="70"/>
      <c r="D60" s="70"/>
      <c r="E60" s="70"/>
      <c r="F60" s="70"/>
      <c r="G60" s="70"/>
      <c r="H60" s="54">
        <f>H58+H59</f>
        <v>3475600.0014</v>
      </c>
      <c r="I60" s="38"/>
      <c r="J60" s="38"/>
      <c r="K60" s="38"/>
      <c r="L60" s="38"/>
      <c r="M60" s="51">
        <v>2539.8000000000002</v>
      </c>
      <c r="N60" s="51">
        <v>50.4</v>
      </c>
    </row>
    <row r="64" spans="1:14">
      <c r="A64" s="63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</row>
    <row r="65" spans="1:14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</row>
    <row r="67" spans="1:14">
      <c r="A67" s="63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</row>
    <row r="68" spans="1:14">
      <c r="A68" s="61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</row>
  </sheetData>
  <mergeCells count="46">
    <mergeCell ref="A44:G44"/>
    <mergeCell ref="N24:N26"/>
    <mergeCell ref="F25:F26"/>
    <mergeCell ref="E24:F24"/>
    <mergeCell ref="E25:E26"/>
    <mergeCell ref="M24:M26"/>
    <mergeCell ref="I25:K25"/>
    <mergeCell ref="G25:G26"/>
    <mergeCell ref="H25:H26"/>
    <mergeCell ref="G24:L24"/>
    <mergeCell ref="A24:A26"/>
    <mergeCell ref="B24:B26"/>
    <mergeCell ref="C24:C26"/>
    <mergeCell ref="D24:D26"/>
    <mergeCell ref="A67:N67"/>
    <mergeCell ref="A68:N68"/>
    <mergeCell ref="F20:G20"/>
    <mergeCell ref="A58:G58"/>
    <mergeCell ref="A57:G57"/>
    <mergeCell ref="A59:G59"/>
    <mergeCell ref="A60:G60"/>
    <mergeCell ref="A64:N64"/>
    <mergeCell ref="A51:G51"/>
    <mergeCell ref="A52:G52"/>
    <mergeCell ref="A53:G53"/>
    <mergeCell ref="A54:G54"/>
    <mergeCell ref="A55:G55"/>
    <mergeCell ref="A56:G56"/>
    <mergeCell ref="A45:G45"/>
    <mergeCell ref="A46:G46"/>
    <mergeCell ref="B13:N13"/>
    <mergeCell ref="B14:M14"/>
    <mergeCell ref="B6:M6"/>
    <mergeCell ref="B7:M7"/>
    <mergeCell ref="A65:N65"/>
    <mergeCell ref="F18:G18"/>
    <mergeCell ref="F19:G19"/>
    <mergeCell ref="A47:G47"/>
    <mergeCell ref="A48:G48"/>
    <mergeCell ref="A49:G49"/>
    <mergeCell ref="A50:G50"/>
    <mergeCell ref="A28:N28"/>
    <mergeCell ref="A40:G40"/>
    <mergeCell ref="A41:G41"/>
    <mergeCell ref="A42:G42"/>
    <mergeCell ref="A43:G43"/>
  </mergeCells>
  <phoneticPr fontId="1" type="noConversion"/>
  <pageMargins left="0.19685039370078741" right="0" top="0.47244094488188981" bottom="0.43307086614173229" header="0.23622047244094491" footer="0.23622047244094491"/>
  <pageSetup paperSize="9" scale="86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Ресурсная смета</vt:lpstr>
      <vt:lpstr>'Ресурсная смета'!Constr</vt:lpstr>
      <vt:lpstr>'Ресурсная смета'!FOT</vt:lpstr>
      <vt:lpstr>'Ресурсная смета'!Ind</vt:lpstr>
      <vt:lpstr>'Ресурсная смета'!Obj</vt:lpstr>
      <vt:lpstr>'Ресурсная смета'!Obosn</vt:lpstr>
      <vt:lpstr>'Ресурсная смета'!SmPr</vt:lpstr>
      <vt:lpstr>'Ресурсная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loginova-alm</cp:lastModifiedBy>
  <cp:lastPrinted>2013-03-22T04:46:02Z</cp:lastPrinted>
  <dcterms:created xsi:type="dcterms:W3CDTF">2002-02-11T05:58:42Z</dcterms:created>
  <dcterms:modified xsi:type="dcterms:W3CDTF">2013-03-25T12:05:26Z</dcterms:modified>
</cp:coreProperties>
</file>