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795" windowWidth="15450" windowHeight="9780"/>
  </bookViews>
  <sheets>
    <sheet name="Обоснование НМЦК" sheetId="8" r:id="rId1"/>
  </sheets>
  <definedNames>
    <definedName name="_xlnm.Print_Titles" localSheetId="0">'Обоснование НМЦК'!$14:$15</definedName>
    <definedName name="_xlnm.Print_Area" localSheetId="0">'Обоснование НМЦК'!$A$1:$N$24</definedName>
  </definedNames>
  <calcPr calcId="145621"/>
</workbook>
</file>

<file path=xl/calcChain.xml><?xml version="1.0" encoding="utf-8"?>
<calcChain xmlns="http://schemas.openxmlformats.org/spreadsheetml/2006/main">
  <c r="E19" i="8" l="1"/>
  <c r="E20" i="8" s="1"/>
  <c r="D19" i="8"/>
  <c r="D20" i="8" s="1"/>
  <c r="C19" i="8"/>
  <c r="C20" i="8" s="1"/>
  <c r="B19" i="8"/>
  <c r="B20" i="8" s="1"/>
  <c r="M13" i="8"/>
  <c r="K13" i="8"/>
  <c r="M12" i="8"/>
  <c r="L12" i="8"/>
  <c r="L13" i="8" s="1"/>
  <c r="K12" i="8"/>
  <c r="J12" i="8"/>
  <c r="J13" i="8" s="1"/>
  <c r="I12" i="8"/>
  <c r="I13" i="8" s="1"/>
  <c r="H12" i="8"/>
  <c r="H13" i="8" s="1"/>
  <c r="G12" i="8"/>
  <c r="G13" i="8" s="1"/>
  <c r="N13" i="8" l="1"/>
  <c r="N20" i="8"/>
  <c r="N21" i="8" l="1"/>
</calcChain>
</file>

<file path=xl/sharedStrings.xml><?xml version="1.0" encoding="utf-8"?>
<sst xmlns="http://schemas.openxmlformats.org/spreadsheetml/2006/main" count="109" uniqueCount="27">
  <si>
    <t>Период</t>
  </si>
  <si>
    <t>Всего расходов</t>
  </si>
  <si>
    <t xml:space="preserve">Всего сумма по контракту </t>
  </si>
  <si>
    <t>КП - расходы февраль</t>
  </si>
  <si>
    <t>КП - расходы март</t>
  </si>
  <si>
    <t>КП - расходы апрель</t>
  </si>
  <si>
    <t>КП - расходы май</t>
  </si>
  <si>
    <t>КП - расходы июнь</t>
  </si>
  <si>
    <t>КП - расходы июль</t>
  </si>
  <si>
    <t>КП - расходы август</t>
  </si>
  <si>
    <t>КП - расходы сентябрь</t>
  </si>
  <si>
    <t>КП - расходы октябрь</t>
  </si>
  <si>
    <t>КП - расходы ноябрь</t>
  </si>
  <si>
    <t>КП - расходы январь</t>
  </si>
  <si>
    <t>-</t>
  </si>
  <si>
    <t xml:space="preserve">Обоснование цены контракта на оказание автотранспортных услуг </t>
  </si>
  <si>
    <t>КП - расходы декабрь</t>
  </si>
  <si>
    <t xml:space="preserve">Средняя цена одного часа, руб. (согласно расчетам) </t>
  </si>
  <si>
    <t>Плановое количество рабочих часов в день (с 8.00 до 18.00), ч.</t>
  </si>
  <si>
    <t>Количество рабочих часов в день, ч.</t>
  </si>
  <si>
    <t>Количество рабочих дней в месяце (общий срок оказания услуг: с 01.06.2013 по 30.04.2014)</t>
  </si>
  <si>
    <t>Плановое количество рабочих часов в день (с 8.00 или с 9.00 до 18.00), ч.</t>
  </si>
  <si>
    <t>Приложение № 2</t>
  </si>
  <si>
    <t>к документации об открытом аукционе в электронной форме</t>
  </si>
  <si>
    <t>Итого:  цена контракта на оказание автотранспортных услуг</t>
  </si>
  <si>
    <t>Начальная (максимальная) цена контракта составляет 463 050 (Четыреста шестьдесят три тысячи пятьдесят) рублей 00 копеек.</t>
  </si>
  <si>
    <t>от "29" апреля 2013 года № 0856300000213000022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</si>
</sst>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4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/>
    <xf numFmtId="0" fontId="0" fillId="0" borderId="0" xfId="0" applyBorder="1"/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3" borderId="3" xfId="0" applyNumberFormat="1" applyFont="1" applyFill="1" applyBorder="1" applyAlignment="1">
      <alignment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0" fillId="2" borderId="3" xfId="0" applyFill="1" applyBorder="1" applyAlignment="1"/>
    <xf numFmtId="0" fontId="0" fillId="2" borderId="7" xfId="0" applyFill="1" applyBorder="1" applyAlignment="1"/>
    <xf numFmtId="0" fontId="0" fillId="2" borderId="4" xfId="0" applyFill="1" applyBorder="1" applyAlignment="1"/>
    <xf numFmtId="4" fontId="1" fillId="3" borderId="3" xfId="0" applyNumberFormat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view="pageBreakPreview" zoomScaleNormal="145" zoomScaleSheetLayoutView="100" workbookViewId="0">
      <selection activeCell="A6" sqref="A6:N6"/>
    </sheetView>
  </sheetViews>
  <sheetFormatPr defaultRowHeight="12.75" x14ac:dyDescent="0.2"/>
  <cols>
    <col min="1" max="1" width="22.140625" customWidth="1"/>
    <col min="14" max="14" width="13.140625" customWidth="1"/>
  </cols>
  <sheetData>
    <row r="1" spans="1:18" x14ac:dyDescent="0.2">
      <c r="N1" s="24" t="s">
        <v>22</v>
      </c>
    </row>
    <row r="2" spans="1:18" x14ac:dyDescent="0.2">
      <c r="N2" s="24" t="s">
        <v>23</v>
      </c>
    </row>
    <row r="3" spans="1:18" x14ac:dyDescent="0.2">
      <c r="N3" s="24" t="s">
        <v>26</v>
      </c>
    </row>
    <row r="4" spans="1:18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">
      <c r="A5" s="26" t="s">
        <v>15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8" x14ac:dyDescent="0.2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8" ht="12.75" customHeight="1" x14ac:dyDescent="0.25">
      <c r="A7" s="29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2"/>
    </row>
    <row r="8" spans="1:18" ht="38.25" x14ac:dyDescent="0.2">
      <c r="A8" s="30"/>
      <c r="B8" s="9" t="s">
        <v>13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16</v>
      </c>
      <c r="N8" s="9" t="s">
        <v>1</v>
      </c>
    </row>
    <row r="9" spans="1:18" ht="74.25" customHeight="1" x14ac:dyDescent="0.2">
      <c r="A9" s="9" t="s">
        <v>20</v>
      </c>
      <c r="B9" s="10" t="s">
        <v>14</v>
      </c>
      <c r="C9" s="10" t="s">
        <v>14</v>
      </c>
      <c r="D9" s="10" t="s">
        <v>14</v>
      </c>
      <c r="E9" s="10" t="s">
        <v>14</v>
      </c>
      <c r="F9" s="10" t="s">
        <v>14</v>
      </c>
      <c r="G9" s="11">
        <v>19</v>
      </c>
      <c r="H9" s="11">
        <v>23</v>
      </c>
      <c r="I9" s="11">
        <v>22</v>
      </c>
      <c r="J9" s="11">
        <v>21</v>
      </c>
      <c r="K9" s="11">
        <v>23</v>
      </c>
      <c r="L9" s="11">
        <v>20</v>
      </c>
      <c r="M9" s="11">
        <v>22</v>
      </c>
      <c r="N9" s="39"/>
    </row>
    <row r="10" spans="1:18" ht="37.5" customHeight="1" x14ac:dyDescent="0.2">
      <c r="A10" s="9" t="s">
        <v>21</v>
      </c>
      <c r="B10" s="10" t="s">
        <v>14</v>
      </c>
      <c r="C10" s="10" t="s">
        <v>14</v>
      </c>
      <c r="D10" s="10" t="s">
        <v>14</v>
      </c>
      <c r="E10" s="10" t="s">
        <v>14</v>
      </c>
      <c r="F10" s="10" t="s">
        <v>14</v>
      </c>
      <c r="G10" s="11">
        <v>9</v>
      </c>
      <c r="H10" s="11">
        <v>9</v>
      </c>
      <c r="I10" s="11">
        <v>9</v>
      </c>
      <c r="J10" s="11">
        <v>9</v>
      </c>
      <c r="K10" s="11">
        <v>10</v>
      </c>
      <c r="L10" s="11">
        <v>10</v>
      </c>
      <c r="M10" s="11">
        <v>10</v>
      </c>
      <c r="N10" s="40"/>
      <c r="R10" s="5"/>
    </row>
    <row r="11" spans="1:18" ht="42.75" customHeight="1" x14ac:dyDescent="0.2">
      <c r="A11" s="9" t="s">
        <v>17</v>
      </c>
      <c r="B11" s="10" t="s">
        <v>14</v>
      </c>
      <c r="C11" s="10" t="s">
        <v>14</v>
      </c>
      <c r="D11" s="10" t="s">
        <v>14</v>
      </c>
      <c r="E11" s="10" t="s">
        <v>14</v>
      </c>
      <c r="F11" s="10" t="s">
        <v>14</v>
      </c>
      <c r="G11" s="12">
        <v>210</v>
      </c>
      <c r="H11" s="12">
        <v>210</v>
      </c>
      <c r="I11" s="12">
        <v>210</v>
      </c>
      <c r="J11" s="12">
        <v>210</v>
      </c>
      <c r="K11" s="12">
        <v>210</v>
      </c>
      <c r="L11" s="12">
        <v>210</v>
      </c>
      <c r="M11" s="12">
        <v>210</v>
      </c>
      <c r="N11" s="40"/>
    </row>
    <row r="12" spans="1:18" ht="36" customHeight="1" x14ac:dyDescent="0.2">
      <c r="A12" s="9" t="s">
        <v>19</v>
      </c>
      <c r="B12" s="10" t="s">
        <v>14</v>
      </c>
      <c r="C12" s="10" t="s">
        <v>14</v>
      </c>
      <c r="D12" s="10" t="s">
        <v>14</v>
      </c>
      <c r="E12" s="10" t="s">
        <v>14</v>
      </c>
      <c r="F12" s="10" t="s">
        <v>14</v>
      </c>
      <c r="G12" s="13">
        <f t="shared" ref="G12:M12" si="0">ROUND(G9*G10,2)</f>
        <v>171</v>
      </c>
      <c r="H12" s="13">
        <f t="shared" si="0"/>
        <v>207</v>
      </c>
      <c r="I12" s="13">
        <f t="shared" si="0"/>
        <v>198</v>
      </c>
      <c r="J12" s="13">
        <f t="shared" si="0"/>
        <v>189</v>
      </c>
      <c r="K12" s="13">
        <f t="shared" si="0"/>
        <v>230</v>
      </c>
      <c r="L12" s="13">
        <f t="shared" si="0"/>
        <v>200</v>
      </c>
      <c r="M12" s="13">
        <f t="shared" si="0"/>
        <v>220</v>
      </c>
      <c r="N12" s="41"/>
    </row>
    <row r="13" spans="1:18" ht="25.5" x14ac:dyDescent="0.2">
      <c r="A13" s="9" t="s">
        <v>2</v>
      </c>
      <c r="B13" s="14" t="s">
        <v>14</v>
      </c>
      <c r="C13" s="14" t="s">
        <v>14</v>
      </c>
      <c r="D13" s="14" t="s">
        <v>14</v>
      </c>
      <c r="E13" s="14" t="s">
        <v>14</v>
      </c>
      <c r="F13" s="10" t="s">
        <v>14</v>
      </c>
      <c r="G13" s="15">
        <f t="shared" ref="G13:M13" si="1">ROUND(G11*G12,2)</f>
        <v>35910</v>
      </c>
      <c r="H13" s="15">
        <f t="shared" si="1"/>
        <v>43470</v>
      </c>
      <c r="I13" s="15">
        <f t="shared" si="1"/>
        <v>41580</v>
      </c>
      <c r="J13" s="15">
        <f t="shared" si="1"/>
        <v>39690</v>
      </c>
      <c r="K13" s="15">
        <f t="shared" si="1"/>
        <v>48300</v>
      </c>
      <c r="L13" s="15">
        <f t="shared" si="1"/>
        <v>42000</v>
      </c>
      <c r="M13" s="15">
        <f t="shared" si="1"/>
        <v>46200</v>
      </c>
      <c r="N13" s="16">
        <f>SUM(G13:M13)</f>
        <v>297150</v>
      </c>
    </row>
    <row r="14" spans="1:18" ht="18" customHeight="1" x14ac:dyDescent="0.25">
      <c r="A14" s="36" t="s">
        <v>0</v>
      </c>
      <c r="B14" s="38">
        <v>2014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7"/>
      <c r="P14" s="7"/>
      <c r="Q14" s="7"/>
      <c r="R14" s="8"/>
    </row>
    <row r="15" spans="1:18" ht="38.25" x14ac:dyDescent="0.2">
      <c r="A15" s="37"/>
      <c r="B15" s="17" t="s">
        <v>13</v>
      </c>
      <c r="C15" s="17" t="s">
        <v>3</v>
      </c>
      <c r="D15" s="17" t="s">
        <v>4</v>
      </c>
      <c r="E15" s="17" t="s">
        <v>5</v>
      </c>
      <c r="F15" s="17" t="s">
        <v>6</v>
      </c>
      <c r="G15" s="17" t="s">
        <v>7</v>
      </c>
      <c r="H15" s="17" t="s">
        <v>8</v>
      </c>
      <c r="I15" s="17" t="s">
        <v>9</v>
      </c>
      <c r="J15" s="17" t="s">
        <v>10</v>
      </c>
      <c r="K15" s="17" t="s">
        <v>11</v>
      </c>
      <c r="L15" s="17" t="s">
        <v>12</v>
      </c>
      <c r="M15" s="17" t="s">
        <v>16</v>
      </c>
      <c r="N15" s="17" t="s">
        <v>1</v>
      </c>
    </row>
    <row r="16" spans="1:18" ht="63.75" x14ac:dyDescent="0.2">
      <c r="A16" s="17" t="s">
        <v>20</v>
      </c>
      <c r="B16" s="18">
        <v>17</v>
      </c>
      <c r="C16" s="18">
        <v>20</v>
      </c>
      <c r="D16" s="18">
        <v>20</v>
      </c>
      <c r="E16" s="18">
        <v>22</v>
      </c>
      <c r="F16" s="19" t="s">
        <v>14</v>
      </c>
      <c r="G16" s="19" t="s">
        <v>14</v>
      </c>
      <c r="H16" s="19" t="s">
        <v>14</v>
      </c>
      <c r="I16" s="19" t="s">
        <v>14</v>
      </c>
      <c r="J16" s="19" t="s">
        <v>14</v>
      </c>
      <c r="K16" s="19" t="s">
        <v>14</v>
      </c>
      <c r="L16" s="19" t="s">
        <v>14</v>
      </c>
      <c r="M16" s="19" t="s">
        <v>14</v>
      </c>
      <c r="N16" s="42"/>
    </row>
    <row r="17" spans="1:14" ht="38.25" x14ac:dyDescent="0.2">
      <c r="A17" s="17" t="s">
        <v>18</v>
      </c>
      <c r="B17" s="18">
        <v>10</v>
      </c>
      <c r="C17" s="18">
        <v>10</v>
      </c>
      <c r="D17" s="18">
        <v>10</v>
      </c>
      <c r="E17" s="18">
        <v>10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43"/>
    </row>
    <row r="18" spans="1:14" ht="38.25" x14ac:dyDescent="0.2">
      <c r="A18" s="17" t="s">
        <v>17</v>
      </c>
      <c r="B18" s="20">
        <v>210</v>
      </c>
      <c r="C18" s="20">
        <v>210</v>
      </c>
      <c r="D18" s="20">
        <v>210</v>
      </c>
      <c r="E18" s="20">
        <v>210</v>
      </c>
      <c r="F18" s="19" t="s">
        <v>14</v>
      </c>
      <c r="G18" s="19" t="s">
        <v>14</v>
      </c>
      <c r="H18" s="19" t="s">
        <v>14</v>
      </c>
      <c r="I18" s="19" t="s">
        <v>14</v>
      </c>
      <c r="J18" s="19" t="s">
        <v>14</v>
      </c>
      <c r="K18" s="19" t="s">
        <v>14</v>
      </c>
      <c r="L18" s="19" t="s">
        <v>14</v>
      </c>
      <c r="M18" s="19" t="s">
        <v>14</v>
      </c>
      <c r="N18" s="43"/>
    </row>
    <row r="19" spans="1:14" ht="25.5" x14ac:dyDescent="0.2">
      <c r="A19" s="17" t="s">
        <v>19</v>
      </c>
      <c r="B19" s="18">
        <f>ROUND(B16*B17,2)</f>
        <v>170</v>
      </c>
      <c r="C19" s="18">
        <f t="shared" ref="C19:E19" si="2">ROUND(C16*C17,2)</f>
        <v>200</v>
      </c>
      <c r="D19" s="18">
        <f t="shared" si="2"/>
        <v>200</v>
      </c>
      <c r="E19" s="18">
        <f t="shared" si="2"/>
        <v>220</v>
      </c>
      <c r="F19" s="19" t="s">
        <v>14</v>
      </c>
      <c r="G19" s="19" t="s">
        <v>14</v>
      </c>
      <c r="H19" s="19" t="s">
        <v>14</v>
      </c>
      <c r="I19" s="19" t="s">
        <v>14</v>
      </c>
      <c r="J19" s="19" t="s">
        <v>14</v>
      </c>
      <c r="K19" s="19" t="s">
        <v>14</v>
      </c>
      <c r="L19" s="19" t="s">
        <v>14</v>
      </c>
      <c r="M19" s="19" t="s">
        <v>14</v>
      </c>
      <c r="N19" s="44"/>
    </row>
    <row r="20" spans="1:14" ht="26.25" thickBot="1" x14ac:dyDescent="0.25">
      <c r="A20" s="22" t="s">
        <v>2</v>
      </c>
      <c r="B20" s="23">
        <f>ROUND(B18*B19,2)</f>
        <v>35700</v>
      </c>
      <c r="C20" s="23">
        <f>ROUND(C18*C19,2)</f>
        <v>42000</v>
      </c>
      <c r="D20" s="23">
        <f t="shared" ref="D20:E20" si="3">ROUND(D18*D19,2)</f>
        <v>42000</v>
      </c>
      <c r="E20" s="23">
        <f t="shared" si="3"/>
        <v>46200</v>
      </c>
      <c r="F20" s="19" t="s">
        <v>14</v>
      </c>
      <c r="G20" s="19" t="s">
        <v>14</v>
      </c>
      <c r="H20" s="19" t="s">
        <v>14</v>
      </c>
      <c r="I20" s="19" t="s">
        <v>14</v>
      </c>
      <c r="J20" s="19" t="s">
        <v>14</v>
      </c>
      <c r="K20" s="19" t="s">
        <v>14</v>
      </c>
      <c r="L20" s="19" t="s">
        <v>14</v>
      </c>
      <c r="M20" s="19" t="s">
        <v>14</v>
      </c>
      <c r="N20" s="21">
        <f>SUM(B20:E20)</f>
        <v>165900</v>
      </c>
    </row>
    <row r="21" spans="1:14" ht="15" thickBot="1" x14ac:dyDescent="0.25">
      <c r="A21" s="33" t="s">
        <v>24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N21" s="6">
        <f>N13+N20</f>
        <v>463050</v>
      </c>
    </row>
    <row r="22" spans="1:14" x14ac:dyDescent="0.2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</row>
    <row r="23" spans="1:14" x14ac:dyDescent="0.2">
      <c r="A23" s="25" t="s">
        <v>25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36" customHeight="1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mergeCells count="10">
    <mergeCell ref="A5:N5"/>
    <mergeCell ref="A24:N24"/>
    <mergeCell ref="A6:N6"/>
    <mergeCell ref="A7:A8"/>
    <mergeCell ref="B7:N7"/>
    <mergeCell ref="A21:M21"/>
    <mergeCell ref="A14:A15"/>
    <mergeCell ref="B14:N14"/>
    <mergeCell ref="N9:N12"/>
    <mergeCell ref="N16:N19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НМЦК</vt:lpstr>
      <vt:lpstr>'Обоснование НМЦК'!Заголовки_для_печати</vt:lpstr>
      <vt:lpstr>'Обоснование НМЦК'!Область_печати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kshirinkina</cp:lastModifiedBy>
  <cp:lastPrinted>2013-04-26T05:49:07Z</cp:lastPrinted>
  <dcterms:created xsi:type="dcterms:W3CDTF">2002-03-11T10:22:12Z</dcterms:created>
  <dcterms:modified xsi:type="dcterms:W3CDTF">2013-04-29T10:38:37Z</dcterms:modified>
</cp:coreProperties>
</file>