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8375" windowHeight="1215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Лист1!$A$9:$L$9</definedName>
  </definedNames>
  <calcPr calcId="114210"/>
</workbook>
</file>

<file path=xl/calcChain.xml><?xml version="1.0" encoding="utf-8"?>
<calcChain xmlns="http://schemas.openxmlformats.org/spreadsheetml/2006/main">
  <c r="L11" i="1"/>
  <c r="L12"/>
  <c r="L13"/>
  <c r="L14"/>
  <c r="L15"/>
  <c r="L10"/>
  <c r="K11"/>
  <c r="K12"/>
  <c r="K13"/>
  <c r="K14"/>
  <c r="K10"/>
  <c r="K15"/>
  <c r="I11"/>
  <c r="I12"/>
  <c r="I13"/>
  <c r="I14"/>
  <c r="I10"/>
  <c r="G11"/>
  <c r="G12"/>
  <c r="G13"/>
  <c r="G14"/>
  <c r="G10"/>
  <c r="I15"/>
  <c r="G15"/>
</calcChain>
</file>

<file path=xl/sharedStrings.xml><?xml version="1.0" encoding="utf-8"?>
<sst xmlns="http://schemas.openxmlformats.org/spreadsheetml/2006/main" count="24" uniqueCount="21">
  <si>
    <t>Лейкопластырь(Пластырь) рулоны</t>
  </si>
  <si>
    <t>рул</t>
  </si>
  <si>
    <t>Салфетка марлевая 10*10 №10</t>
  </si>
  <si>
    <t>шт</t>
  </si>
  <si>
    <t>Салфетка марлевая 5*5 №10</t>
  </si>
  <si>
    <t>Повязка фиксирующая для катетеров</t>
  </si>
  <si>
    <t>Бинт 7*14 н/стерильный</t>
  </si>
  <si>
    <t>Наименование</t>
  </si>
  <si>
    <t>ИТОГО</t>
  </si>
  <si>
    <t>кол-во</t>
  </si>
  <si>
    <t>ед. изм.</t>
  </si>
  <si>
    <t>Поставщик № 1, коммерческое предложение от 28.01.2013</t>
  </si>
  <si>
    <t>Поставщик № 2, коммерческое предложение от 29.01.2013</t>
  </si>
  <si>
    <t>Поставщик № 3, коммерческое предложение от 23.01.2013</t>
  </si>
  <si>
    <t>к документации об открытом аукционе в электронной форме</t>
  </si>
  <si>
    <t>Материалы хирургические, средства перевязочные специальные</t>
  </si>
  <si>
    <t>Начальная максимальная цена</t>
  </si>
  <si>
    <t>Обоснование формирования начальной максимальной цены контракта</t>
  </si>
  <si>
    <t>Для определения начальной максимальной цены контракта был проведен мониторинг цен. Сбор информации о существующих ценах осуществлялся путем запросов по телефону с последующим использованием факсимильной связи и электронной почты. 
Полученная информация представлена в таблице:</t>
  </si>
  <si>
    <r>
      <t xml:space="preserve">Начальная (максимальная) цена контракта произведена на основании коммерческих предложений 3-х фирм и рассчитана по </t>
    </r>
    <r>
      <rPr>
        <sz val="12"/>
        <color indexed="10"/>
        <rFont val="Times New Roman"/>
        <family val="1"/>
        <charset val="204"/>
      </rPr>
      <t>наименьшему</t>
    </r>
    <r>
      <rPr>
        <sz val="12"/>
        <color indexed="8"/>
        <rFont val="Times New Roman"/>
        <family val="1"/>
        <charset val="204"/>
      </rPr>
      <t xml:space="preserve"> ценовому предложению с учетом средств, утвержденных в плане хозяйственной деятельности учреждения на 2013 год. </t>
    </r>
  </si>
  <si>
    <t>Приложение № 5</t>
  </si>
</sst>
</file>

<file path=xl/styles.xml><?xml version="1.0" encoding="utf-8"?>
<styleSheet xmlns="http://schemas.openxmlformats.org/spreadsheetml/2006/main">
  <fonts count="7">
    <font>
      <sz val="9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0" fontId="2" fillId="0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/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4" fontId="4" fillId="0" borderId="1" xfId="0" applyNumberFormat="1" applyFont="1" applyBorder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7"/>
  <sheetViews>
    <sheetView tabSelected="1" topLeftCell="C1" workbookViewId="0">
      <selection activeCell="N12" sqref="N12"/>
    </sheetView>
  </sheetViews>
  <sheetFormatPr defaultRowHeight="15"/>
  <cols>
    <col min="1" max="1" width="6.83203125" style="1" hidden="1" customWidth="1"/>
    <col min="2" max="2" width="16" style="1" hidden="1" customWidth="1"/>
    <col min="3" max="3" width="45" style="1" customWidth="1"/>
    <col min="4" max="4" width="7.83203125" style="25" customWidth="1"/>
    <col min="5" max="5" width="9.5" style="1" customWidth="1"/>
    <col min="6" max="6" width="9.83203125" style="2" customWidth="1"/>
    <col min="7" max="7" width="15.1640625" style="2" customWidth="1"/>
    <col min="8" max="8" width="9.5" style="2" customWidth="1"/>
    <col min="9" max="9" width="15.1640625" style="2" customWidth="1"/>
    <col min="10" max="10" width="9" style="2" customWidth="1"/>
    <col min="11" max="11" width="15.5" style="2" customWidth="1"/>
    <col min="12" max="12" width="18" style="2" customWidth="1"/>
    <col min="13" max="16384" width="9.33203125" style="1"/>
  </cols>
  <sheetData>
    <row r="1" spans="1:12">
      <c r="L1" s="3" t="s">
        <v>20</v>
      </c>
    </row>
    <row r="2" spans="1:12">
      <c r="L2" s="3" t="s">
        <v>14</v>
      </c>
    </row>
    <row r="3" spans="1:12">
      <c r="L3" s="3"/>
    </row>
    <row r="4" spans="1:12">
      <c r="C4" s="29" t="s">
        <v>17</v>
      </c>
      <c r="D4" s="29"/>
      <c r="E4" s="29"/>
      <c r="F4" s="29"/>
      <c r="G4" s="29"/>
      <c r="H4" s="29"/>
      <c r="I4" s="29"/>
      <c r="J4" s="29"/>
      <c r="L4" s="3"/>
    </row>
    <row r="5" spans="1:12">
      <c r="C5" s="24"/>
      <c r="D5" s="24"/>
      <c r="E5" s="24"/>
      <c r="F5" s="24"/>
      <c r="G5" s="24"/>
      <c r="H5" s="24"/>
      <c r="I5" s="24"/>
      <c r="J5" s="1"/>
      <c r="L5" s="3"/>
    </row>
    <row r="6" spans="1:12" ht="67.5" customHeight="1">
      <c r="C6" s="30" t="s">
        <v>18</v>
      </c>
      <c r="D6" s="30"/>
      <c r="E6" s="30"/>
      <c r="F6" s="30"/>
      <c r="G6" s="30"/>
      <c r="H6" s="30"/>
      <c r="I6" s="30"/>
      <c r="J6" s="30"/>
    </row>
    <row r="7" spans="1:12" ht="21.75" customHeight="1">
      <c r="C7" s="4" t="s">
        <v>15</v>
      </c>
    </row>
    <row r="9" spans="1:12" s="10" customFormat="1" ht="62.25" customHeight="1">
      <c r="A9" s="5">
        <v>101</v>
      </c>
      <c r="B9" s="6">
        <v>2423930</v>
      </c>
      <c r="C9" s="7" t="s">
        <v>7</v>
      </c>
      <c r="D9" s="7" t="s">
        <v>10</v>
      </c>
      <c r="E9" s="8" t="s">
        <v>9</v>
      </c>
      <c r="F9" s="32" t="s">
        <v>11</v>
      </c>
      <c r="G9" s="32"/>
      <c r="H9" s="32" t="s">
        <v>12</v>
      </c>
      <c r="I9" s="32"/>
      <c r="J9" s="32" t="s">
        <v>13</v>
      </c>
      <c r="K9" s="32"/>
      <c r="L9" s="9" t="s">
        <v>16</v>
      </c>
    </row>
    <row r="10" spans="1:12">
      <c r="A10" s="11">
        <v>101</v>
      </c>
      <c r="B10" s="12">
        <v>2423930</v>
      </c>
      <c r="C10" s="13" t="s">
        <v>0</v>
      </c>
      <c r="D10" s="26" t="s">
        <v>1</v>
      </c>
      <c r="E10" s="14">
        <v>720</v>
      </c>
      <c r="F10" s="15">
        <v>40</v>
      </c>
      <c r="G10" s="15">
        <f>E10*F10</f>
        <v>28800</v>
      </c>
      <c r="H10" s="15">
        <v>11.83</v>
      </c>
      <c r="I10" s="15">
        <f>E10*H10</f>
        <v>8517.6</v>
      </c>
      <c r="J10" s="15">
        <v>18.03</v>
      </c>
      <c r="K10" s="15">
        <f>E10*J10</f>
        <v>12981.6</v>
      </c>
      <c r="L10" s="15">
        <f t="shared" ref="L10:L15" si="0">I10</f>
        <v>8517.6</v>
      </c>
    </row>
    <row r="11" spans="1:12">
      <c r="A11" s="16">
        <v>101</v>
      </c>
      <c r="B11" s="17">
        <v>2423930</v>
      </c>
      <c r="C11" s="18" t="s">
        <v>2</v>
      </c>
      <c r="D11" s="27" t="s">
        <v>3</v>
      </c>
      <c r="E11" s="14">
        <v>4800</v>
      </c>
      <c r="F11" s="15">
        <v>47</v>
      </c>
      <c r="G11" s="15">
        <f>E11*F11</f>
        <v>225600</v>
      </c>
      <c r="H11" s="15">
        <v>39.65</v>
      </c>
      <c r="I11" s="15">
        <f>E11*H11</f>
        <v>190320</v>
      </c>
      <c r="J11" s="15">
        <v>50.34</v>
      </c>
      <c r="K11" s="15">
        <f>E11*J11</f>
        <v>241632.00000000003</v>
      </c>
      <c r="L11" s="15">
        <f t="shared" si="0"/>
        <v>190320</v>
      </c>
    </row>
    <row r="12" spans="1:12">
      <c r="A12" s="16">
        <v>101</v>
      </c>
      <c r="B12" s="17">
        <v>2423930</v>
      </c>
      <c r="C12" s="18" t="s">
        <v>4</v>
      </c>
      <c r="D12" s="27" t="s">
        <v>3</v>
      </c>
      <c r="E12" s="14">
        <v>900</v>
      </c>
      <c r="F12" s="15">
        <v>20</v>
      </c>
      <c r="G12" s="15">
        <f>E12*F12</f>
        <v>18000</v>
      </c>
      <c r="H12" s="15">
        <v>18.850000000000001</v>
      </c>
      <c r="I12" s="15">
        <f>E12*H12</f>
        <v>16965</v>
      </c>
      <c r="J12" s="15">
        <v>21.3</v>
      </c>
      <c r="K12" s="15">
        <f>E12*J12</f>
        <v>19170</v>
      </c>
      <c r="L12" s="15">
        <f t="shared" si="0"/>
        <v>16965</v>
      </c>
    </row>
    <row r="13" spans="1:12">
      <c r="A13" s="16">
        <v>101</v>
      </c>
      <c r="B13" s="17">
        <v>2423930</v>
      </c>
      <c r="C13" s="18" t="s">
        <v>5</v>
      </c>
      <c r="D13" s="27" t="s">
        <v>3</v>
      </c>
      <c r="E13" s="14">
        <v>19200</v>
      </c>
      <c r="F13" s="15">
        <v>11.2</v>
      </c>
      <c r="G13" s="15">
        <f>E13*F13</f>
        <v>215040</v>
      </c>
      <c r="H13" s="15">
        <v>5.2</v>
      </c>
      <c r="I13" s="15">
        <f>E13*H13</f>
        <v>99840</v>
      </c>
      <c r="J13" s="15">
        <v>13.07</v>
      </c>
      <c r="K13" s="15">
        <f>E13*J13</f>
        <v>250944</v>
      </c>
      <c r="L13" s="15">
        <f t="shared" si="0"/>
        <v>99840</v>
      </c>
    </row>
    <row r="14" spans="1:12">
      <c r="A14" s="16">
        <v>101</v>
      </c>
      <c r="B14" s="17">
        <v>2423930</v>
      </c>
      <c r="C14" s="19" t="s">
        <v>6</v>
      </c>
      <c r="D14" s="16" t="s">
        <v>3</v>
      </c>
      <c r="E14" s="14">
        <v>13200</v>
      </c>
      <c r="F14" s="15">
        <v>15</v>
      </c>
      <c r="G14" s="15">
        <f>E14*F14</f>
        <v>198000</v>
      </c>
      <c r="H14" s="15">
        <v>8.8000000000000007</v>
      </c>
      <c r="I14" s="15">
        <f>E14*H14</f>
        <v>116160.00000000001</v>
      </c>
      <c r="J14" s="15">
        <v>13.5</v>
      </c>
      <c r="K14" s="15">
        <f>E14*J14</f>
        <v>178200</v>
      </c>
      <c r="L14" s="15">
        <f t="shared" si="0"/>
        <v>116160.00000000001</v>
      </c>
    </row>
    <row r="15" spans="1:12" s="20" customFormat="1" ht="14.25">
      <c r="C15" s="21" t="s">
        <v>8</v>
      </c>
      <c r="D15" s="28"/>
      <c r="E15" s="22"/>
      <c r="F15" s="23"/>
      <c r="G15" s="23">
        <f>SUM(G10:G14)</f>
        <v>685440</v>
      </c>
      <c r="H15" s="23"/>
      <c r="I15" s="23">
        <f>SUM(I10:I14)</f>
        <v>431802.6</v>
      </c>
      <c r="J15" s="23"/>
      <c r="K15" s="23">
        <f>SUM(K10:K14)</f>
        <v>702927.60000000009</v>
      </c>
      <c r="L15" s="23">
        <f t="shared" si="0"/>
        <v>431802.6</v>
      </c>
    </row>
    <row r="17" spans="3:9" ht="64.5" customHeight="1">
      <c r="C17" s="31" t="s">
        <v>19</v>
      </c>
      <c r="D17" s="31"/>
      <c r="E17" s="31"/>
      <c r="F17" s="31"/>
      <c r="G17" s="31"/>
      <c r="H17" s="31"/>
      <c r="I17" s="31"/>
    </row>
  </sheetData>
  <autoFilter ref="A9:L9">
    <filterColumn colId="5" showButton="0"/>
    <filterColumn colId="7" showButton="0"/>
    <filterColumn colId="9" showButton="0"/>
  </autoFilter>
  <mergeCells count="6">
    <mergeCell ref="C4:J4"/>
    <mergeCell ref="C6:J6"/>
    <mergeCell ref="C17:I17"/>
    <mergeCell ref="F9:G9"/>
    <mergeCell ref="H9:I9"/>
    <mergeCell ref="J9:K9"/>
  </mergeCells>
  <phoneticPr fontId="0" type="noConversion"/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ГССМП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Берикелашвили Реваз Ильич</cp:lastModifiedBy>
  <dcterms:created xsi:type="dcterms:W3CDTF">2013-01-30T05:24:00Z</dcterms:created>
  <dcterms:modified xsi:type="dcterms:W3CDTF">2013-05-29T09:58:11Z</dcterms:modified>
</cp:coreProperties>
</file>