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55" windowWidth="14805" windowHeight="7860"/>
  </bookViews>
  <sheets>
    <sheet name="Т баланс" sheetId="2" r:id="rId1"/>
    <sheet name="Т договор" sheetId="3" r:id="rId2"/>
  </sheets>
  <definedNames>
    <definedName name="_xlnm.Print_Area" localSheetId="0">'Т баланс'!$A$3:$H$91</definedName>
  </definedNames>
  <calcPr calcId="145621"/>
</workbook>
</file>

<file path=xl/calcChain.xml><?xml version="1.0" encoding="utf-8"?>
<calcChain xmlns="http://schemas.openxmlformats.org/spreadsheetml/2006/main">
  <c r="A77" i="3" l="1"/>
  <c r="A111" i="3"/>
  <c r="A164" i="3" l="1"/>
  <c r="A148" i="3"/>
  <c r="A112" i="3"/>
  <c r="A113" i="3" s="1"/>
  <c r="A114" i="3" s="1"/>
  <c r="A102" i="3"/>
  <c r="A103" i="3" s="1"/>
  <c r="A104" i="3" s="1"/>
  <c r="A105" i="3" s="1"/>
  <c r="A106" i="3" s="1"/>
  <c r="A107" i="3" s="1"/>
  <c r="A89" i="3"/>
  <c r="A90" i="3" s="1"/>
  <c r="A91" i="3" s="1"/>
  <c r="A78" i="3"/>
  <c r="A79" i="3" s="1"/>
  <c r="A80" i="3" s="1"/>
  <c r="A81" i="3" s="1"/>
  <c r="A82" i="3" s="1"/>
  <c r="A83" i="3" s="1"/>
  <c r="A84" i="3" s="1"/>
  <c r="A85" i="3" s="1"/>
  <c r="A33" i="3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20" i="3"/>
  <c r="A21" i="3" s="1"/>
  <c r="A22" i="3" s="1"/>
  <c r="C14" i="3"/>
  <c r="C13" i="3"/>
  <c r="C12" i="3"/>
  <c r="C11" i="3"/>
  <c r="C10" i="3"/>
  <c r="C9" i="3"/>
  <c r="C8" i="3"/>
  <c r="C7" i="3"/>
  <c r="A24" i="3" l="1"/>
  <c r="A25" i="3" s="1"/>
  <c r="A26" i="3" s="1"/>
  <c r="A27" i="3" s="1"/>
  <c r="A28" i="3" s="1"/>
  <c r="A29" i="3" s="1"/>
  <c r="A23" i="3"/>
  <c r="A150" i="3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49" i="3"/>
  <c r="A45" i="3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44" i="3"/>
  <c r="A93" i="3"/>
  <c r="A94" i="3" s="1"/>
  <c r="A95" i="3" s="1"/>
  <c r="A96" i="3" s="1"/>
  <c r="A97" i="3" s="1"/>
  <c r="A98" i="3" s="1"/>
  <c r="A92" i="3"/>
  <c r="A137" i="3"/>
  <c r="A138" i="3" s="1"/>
  <c r="A139" i="3" s="1"/>
  <c r="A140" i="3" s="1"/>
  <c r="A141" i="3" s="1"/>
  <c r="A142" i="3" s="1"/>
  <c r="A143" i="3" s="1"/>
  <c r="A144" i="3" s="1"/>
  <c r="A115" i="3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C15" i="3"/>
  <c r="P47" i="2"/>
  <c r="D47" i="2"/>
  <c r="P44" i="2"/>
  <c r="D44" i="2"/>
  <c r="D43" i="2"/>
  <c r="P42" i="2"/>
  <c r="D42" i="2"/>
  <c r="P41" i="2"/>
  <c r="D41" i="2"/>
  <c r="P40" i="2"/>
  <c r="D40" i="2"/>
  <c r="P39" i="2"/>
  <c r="D39" i="2"/>
  <c r="H14" i="2"/>
  <c r="G14" i="2"/>
  <c r="F14" i="2"/>
  <c r="E14" i="2"/>
  <c r="D14" i="2" l="1"/>
  <c r="D12" i="2" s="1"/>
</calcChain>
</file>

<file path=xl/sharedStrings.xml><?xml version="1.0" encoding="utf-8"?>
<sst xmlns="http://schemas.openxmlformats.org/spreadsheetml/2006/main" count="281" uniqueCount="265">
  <si>
    <t>ИТОГО:</t>
  </si>
  <si>
    <t>1. Дзержинский район</t>
  </si>
  <si>
    <t>2. Индустриальный район</t>
  </si>
  <si>
    <t>3. Кировский район</t>
  </si>
  <si>
    <t>4. Ленинский район</t>
  </si>
  <si>
    <t>5. Мотовилихинский район</t>
  </si>
  <si>
    <t>6. Орджоникидзевский район</t>
  </si>
  <si>
    <t>7. Свердловский район</t>
  </si>
  <si>
    <t>8. Свердловский район п. Новые Ляды</t>
  </si>
  <si>
    <t>входящих в состав имущества муниципальной казны г. Перми</t>
  </si>
  <si>
    <t>№ п/п</t>
  </si>
  <si>
    <t xml:space="preserve">Перечень муниципальных сетей теплоснабжения </t>
  </si>
  <si>
    <t>и сооружений на них, находящихся на балансе МКУ "СОИИ"</t>
  </si>
  <si>
    <t>Основание для обслуживания</t>
  </si>
  <si>
    <t>Адрес/расположение</t>
  </si>
  <si>
    <r>
      <t xml:space="preserve">Протяженность совместной прокладки с т/трассой, м </t>
    </r>
    <r>
      <rPr>
        <b/>
        <sz val="10"/>
        <color indexed="8"/>
        <rFont val="Cambria"/>
        <family val="1"/>
        <charset val="204"/>
        <scheme val="major"/>
      </rPr>
      <t xml:space="preserve"> Муниц.КАЗНА по договору</t>
    </r>
  </si>
  <si>
    <r>
      <t xml:space="preserve">Протяженность совместной прокладки с т/трассой, м </t>
    </r>
    <r>
      <rPr>
        <b/>
        <sz val="10"/>
        <color indexed="8"/>
        <rFont val="Cambria"/>
        <family val="1"/>
        <charset val="204"/>
        <scheme val="major"/>
      </rPr>
      <t xml:space="preserve"> БАЛАНС МУ"СОИИ"</t>
    </r>
  </si>
  <si>
    <t>Кол-во ед</t>
  </si>
  <si>
    <t>ТС</t>
  </si>
  <si>
    <t>ГВС</t>
  </si>
  <si>
    <t>ХВС</t>
  </si>
  <si>
    <t>к-во ед</t>
  </si>
  <si>
    <t>ВСЕГО ПО СЕТЯМ тс, гвс, хвс</t>
  </si>
  <si>
    <t>3   Кировский район</t>
  </si>
  <si>
    <t>баланс МУ СОИИ 1101033087</t>
  </si>
  <si>
    <t>Сеть водопровода (лит.Св) ул.Каляева, 11 (98,16 пм)</t>
  </si>
  <si>
    <t>баланс МУ СОИИ 1101036021</t>
  </si>
  <si>
    <t>тепловая сеть по ул.М.Рыбалко,96а до здания по ул.М.Рыбалко,100а</t>
  </si>
  <si>
    <t>ПРИЛОЖЕНИЕ  № 4   Ленинский  район</t>
  </si>
  <si>
    <t>5   Мотовилихинский  район</t>
  </si>
  <si>
    <t>баланс МУ СОИИ 1101034404</t>
  </si>
  <si>
    <t>сеть холодного водоснабжения от ЦТП через ТК-1 до здания б.Гагарина,30б</t>
  </si>
  <si>
    <t>баланс МУ СОИИ  01205284</t>
  </si>
  <si>
    <t>Теплотрасса по ул. 10-я Линия, 15</t>
  </si>
  <si>
    <t>баланс МУ СОИИ  01205285</t>
  </si>
  <si>
    <t>Сеть холодной воды по ул. 10-я Линия, 15</t>
  </si>
  <si>
    <t>баланс МУ СОИИ  1101033008</t>
  </si>
  <si>
    <t xml:space="preserve">сеть ХВС к зданиям ул.13яЛиния,10(А,Б) </t>
  </si>
  <si>
    <t>6   Орджоникидзевский  район</t>
  </si>
  <si>
    <t>баланс МУ СОИИ 01201044</t>
  </si>
  <si>
    <t>Теплосеть транзит магистрали отопления в ж/д ул.Вильямса,10а,б</t>
  </si>
  <si>
    <t>баланс МУ СОИИ 01202060</t>
  </si>
  <si>
    <t>Теплосеть транзит магистрали отопления в ж/д ул.Вильямса,16,18</t>
  </si>
  <si>
    <t>баланс МУ СОИИ 01202051</t>
  </si>
  <si>
    <t>Теплосеть транзит магистрали отопления в ж/д ул.Вильямса,45а,б,в.</t>
  </si>
  <si>
    <t>баланс МУ СОИИ 01201039</t>
  </si>
  <si>
    <t>Теплосеть транзит магистрали отопления в ж/д ул.Гайвинская,30</t>
  </si>
  <si>
    <t>баланс МУ СОИИ 01201034</t>
  </si>
  <si>
    <t>Теплосеть транзит магистрали отопления  в ж/д ул.Янаульская,6,8.</t>
  </si>
  <si>
    <t>баланс МУ СОИИ 01201036</t>
  </si>
  <si>
    <t>Теплосеть транзит магистрали отопления в ж/д ул.Кабельщиков,83 п.Гайва</t>
  </si>
  <si>
    <t>баланс МУ СОИИ 5701200001</t>
  </si>
  <si>
    <t>Водопровод  на террит. комп.больн. (м\р Банная гора)</t>
  </si>
  <si>
    <t>баланс МУ СОИИ 20-01205033</t>
  </si>
  <si>
    <t>Водопровод (сеть горячего водоснабжения) лит. Ст1 по ул. Бушмакина, 19</t>
  </si>
  <si>
    <t>баланс МУ СОИИ 1101032013</t>
  </si>
  <si>
    <t>трасса тепловая по ул.Ракитная , 45,51, 53 м/р К.Дачи</t>
  </si>
  <si>
    <t>баланс МУ СОИИ 88-01205206</t>
  </si>
  <si>
    <t>Теплосеть от т.3 до т.5 по мет.опорам м/р Чапаева</t>
  </si>
  <si>
    <t>баланс МУ СОИИ 88-01205207</t>
  </si>
  <si>
    <t>Теплосеть от т.5 до нежилого дома ул.Еловая,34</t>
  </si>
  <si>
    <t>баланс МУ СОИИ 88-01205255</t>
  </si>
  <si>
    <t>Теплосеть от ТК-22 до т.21а м/р Чапаева</t>
  </si>
  <si>
    <t>баланс МУ СОИИ 88-01205268</t>
  </si>
  <si>
    <t>Водопровод ХВС от ТК-9 до ТК-13 (через ТК-10, ТК-11, ТК-12) м/р Чапаева</t>
  </si>
  <si>
    <t>7   Свердловский  район</t>
  </si>
  <si>
    <t>баланс МУ СОИИ 1101033122</t>
  </si>
  <si>
    <t>Теплотрасса - транзитная по подвалу ул. Г. Хасана № 149б</t>
  </si>
  <si>
    <t>баланс МУ СОИИ 1101033124</t>
  </si>
  <si>
    <t>Теплотрасса - транзитная по подвалу ул. Г. Хасана № 151а на ж/д ул.  Г. Хасана д. 159</t>
  </si>
  <si>
    <t>баланс МУ СОИИ 1101033123</t>
  </si>
  <si>
    <t>Теплотрасса - транзитная по подвалу ул. Г. Хасана № 157</t>
  </si>
  <si>
    <t>баланс МУ СОИИ 1101033125</t>
  </si>
  <si>
    <t>Теплотрасса - транзитная по подвалу ул. Г. Хасана д. № 159</t>
  </si>
  <si>
    <t>баланс МУ СОИИ 1101033126</t>
  </si>
  <si>
    <t>Теплотрасса - транзитная по подвалу ул. Г. Хасана № 46 на ж/д Г. Хасана д. 48</t>
  </si>
  <si>
    <t>баланс МУ СОИИ 1101033127</t>
  </si>
  <si>
    <t>Водопровод-транзит по подвалу ул.Г.Хасана д.№ 46 на ж/д Г.Хасана д.№ 48</t>
  </si>
  <si>
    <t>баланс МУ СОИИ 1101033062</t>
  </si>
  <si>
    <t>Сеть теплоснабжения к ж.д. по ул. Куйбышева, 74</t>
  </si>
  <si>
    <t>баланс МУ СОИИ 1101033069</t>
  </si>
  <si>
    <t>Сеть тепловая от ж/д по Комсомольскому пр., 58  до ж/д по Комсомольскому пр., 60</t>
  </si>
  <si>
    <t>баланс МУ СОИИ 1101033061</t>
  </si>
  <si>
    <t>Сеть теплоснабжения ул. Новосибирская,17</t>
  </si>
  <si>
    <t>баланс МКУ СОИИ 20-01200002</t>
  </si>
  <si>
    <t>Тепловая трасса - от т.А до т.12(лит.Ст1) Бахаревская,53</t>
  </si>
  <si>
    <t>баланс МКУ СОИИ 20-01200004</t>
  </si>
  <si>
    <t>Тепловая трасса - от т.Г до т.1 Бахаревская,53</t>
  </si>
  <si>
    <t>баланс МКУ СОИИ 20-01200005</t>
  </si>
  <si>
    <t>Тепловая трасса (лит.Ст1 от т.М до т.2) Бахаревская,53</t>
  </si>
  <si>
    <t>баланс МКУ СОИИ 20-01200006</t>
  </si>
  <si>
    <t>Тепловая трасса - от т.Н до т.3; Бахаревская,53</t>
  </si>
  <si>
    <t>баланс МКУ СОИИ 20-01200007</t>
  </si>
  <si>
    <t>Тепловая трасса (литСт1 от т.О до т.4) Бахаревская,53</t>
  </si>
  <si>
    <t>баланс МКУ СОИИ 20-01200008</t>
  </si>
  <si>
    <t>Тепловая трасса - от т.5 до т.6(через т.Р) Бахаревская,53</t>
  </si>
  <si>
    <t>баланс МКУ СОИИ 20-01200009</t>
  </si>
  <si>
    <t>Тепловая трасса - Ст1 от т.Т до т.4 Бахаревская,53</t>
  </si>
  <si>
    <t>баланс МКУ СОИИ 20-01200010</t>
  </si>
  <si>
    <t>Тепловая трасса (лит.Ст1от т.У до т.7) Бахаревская,53</t>
  </si>
  <si>
    <t>баланс МКУ СОИИ 20-01200011</t>
  </si>
  <si>
    <t>Тепловая трасса (лит.Ст1 от т.13 до т.14) Бахаревская,53</t>
  </si>
  <si>
    <t>баланс МКУ СОИИ 20-01200012</t>
  </si>
  <si>
    <t>Тепловая трасса - лит Ст1 от т.14 до т.15 Бахаревская,53</t>
  </si>
  <si>
    <t>баланс МКУ СОИИ 20-01200013</t>
  </si>
  <si>
    <t>Тепловая трасса (литСт1 от т.15до т.16) Бахаревская,53</t>
  </si>
  <si>
    <t>баланс МКУ СОИИ 20-01200014</t>
  </si>
  <si>
    <t>Тепловая трасса - от т.Ф до т.19(через т.Х) Бахаревская,53</t>
  </si>
  <si>
    <t>баланс МКУ СОИИ 20-01200015</t>
  </si>
  <si>
    <t>Тепловая трасса - от т.Х до т.20(через т.Ц, Ц1) Бахаревская,53</t>
  </si>
  <si>
    <t>баланс МКУ СОИИ 20-01200016</t>
  </si>
  <si>
    <t>Тепловая трасса (лит Ст1 от т.Ц1 до т.Ч;) Бахаревская,53</t>
  </si>
  <si>
    <t>баланс МКУ СОИИ 20-01200017</t>
  </si>
  <si>
    <t>Тепловая трасса (литСт от т.Ч до т.8) Бахаревская,53</t>
  </si>
  <si>
    <t>баланс МКУ СОИИ 20-01200018</t>
  </si>
  <si>
    <t>Тепловая трасса - от т.Ш до т.21(лит.Ст1) Бахаревская,53.</t>
  </si>
  <si>
    <t>баланс МКУ СОИИ 20-01200019</t>
  </si>
  <si>
    <t>Тепловая трасса (лит.Ст1 от т21дот.9) Бахаревская,53</t>
  </si>
  <si>
    <t>баланс МКУ СОИИ 20-01200020</t>
  </si>
  <si>
    <t>Тепловая трасса - от т.Щ до т.10; Бахаревская,53</t>
  </si>
  <si>
    <t>ПРИЛОЖЕНИЕ  № 8   Свердловский  район  НОВЫЕ  ЛЯДЫ</t>
  </si>
  <si>
    <r>
      <rPr>
        <sz val="9"/>
        <rFont val="Cambria"/>
        <family val="1"/>
        <charset val="204"/>
        <scheme val="major"/>
      </rPr>
      <t xml:space="preserve">212-21-55  </t>
    </r>
    <r>
      <rPr>
        <sz val="12"/>
        <rFont val="Cambria"/>
        <family val="1"/>
        <charset val="204"/>
        <scheme val="major"/>
      </rPr>
      <t>Исполнитель А.М. Тепляшова</t>
    </r>
  </si>
  <si>
    <t>Главный бухгалтер МКУ "СОИИ"     ___________________________ Г.Е.Бабкина</t>
  </si>
  <si>
    <r>
      <rPr>
        <sz val="9"/>
        <color theme="0"/>
        <rFont val="Cambria"/>
        <family val="1"/>
        <charset val="204"/>
        <scheme val="major"/>
      </rPr>
      <t xml:space="preserve">212-21-55 </t>
    </r>
    <r>
      <rPr>
        <sz val="12"/>
        <color theme="0"/>
        <rFont val="Cambria"/>
        <family val="1"/>
        <charset val="204"/>
        <scheme val="major"/>
      </rPr>
      <t>исполнитель А.М. Тепляшова</t>
    </r>
  </si>
  <si>
    <t>Перечень сетей теплоснабжения,</t>
  </si>
  <si>
    <r>
      <rPr>
        <sz val="14"/>
        <rFont val="Cambria"/>
        <family val="1"/>
        <charset val="204"/>
        <scheme val="major"/>
      </rPr>
      <t xml:space="preserve">Наименование объекта, адрес   </t>
    </r>
    <r>
      <rPr>
        <sz val="12"/>
        <rFont val="Cambria"/>
        <family val="1"/>
        <charset val="204"/>
        <scheme val="major"/>
      </rPr>
      <t xml:space="preserve">   </t>
    </r>
  </si>
  <si>
    <t>информация по выписке УФРС</t>
  </si>
  <si>
    <t>заключение МП "Пермводоканал" о приеме объекта</t>
  </si>
  <si>
    <t>п.м.</t>
  </si>
  <si>
    <t>Дзержинский район</t>
  </si>
  <si>
    <t>Индустриальный район</t>
  </si>
  <si>
    <t>Кировский район</t>
  </si>
  <si>
    <t>Ленинский район</t>
  </si>
  <si>
    <t>Мотовилихинский район</t>
  </si>
  <si>
    <t>Орджоникидзевский район</t>
  </si>
  <si>
    <t>Свердловский район</t>
  </si>
  <si>
    <t>Свердловский р Н.ЛЯДЫ</t>
  </si>
  <si>
    <t>Трубопровод горячего водоснабжения (Сети теплоснабжения) по адресу ул.Пермская (ул.Кирова),  д.230,  (лит.2)</t>
  </si>
  <si>
    <t>Трубопровод холодного водоснабжения (Сети теплоснабжения) по адресу ул.Пермская (ул.Кирова),  д.230,  (лит.3)</t>
  </si>
  <si>
    <t>Тепловая сеть (Сети теплоснабжения) по адресу ул.Вокзальная,  д.78,  от ЦТП до т.А, от т.А до ж/д</t>
  </si>
  <si>
    <t>Тепловая сеть (Сети теплоснабжения) по адресу ул.Папанинцев,  д.12,  от ТК-2 сущ. до ж/д, через ТК-1</t>
  </si>
  <si>
    <t>Тепловая сеть (Сети теплоснабжения) по адресу ул.Шпалопропиточная,  д.4,  от т.А до ж/д</t>
  </si>
  <si>
    <t>Тепловая сеть (Сети теплоснабжения) по адресу ул.Ветлужская,  д.66</t>
  </si>
  <si>
    <t>Тепловая сеть (Сети теплоснабжения) по адресу ул.Строителей,  д.36,  до ТК-1, от ТК-1 до ТК-2, от ТК-2 до ТК-3, от ТК-3 до т.А, от т.А до ж/д по ул.Шпалопропиточная, 4а</t>
  </si>
  <si>
    <t>Трубопровод горячего водоснабжения (Сети теплоснабжения) по адресу ул.Куфонина,  д.16,  от ж/д до ввода в здание поликлиники по ул.Куфонина,12 в т.ч. транзит через ж/д по ул.Куфонина,14 (2)</t>
  </si>
  <si>
    <t>Трубопровод холодного водоснабжения  по адресу ул.Куфонина,  д.16,  от ж/д до ввода в здание поликлиники по ул.Куфонина,12 в т.ч. транзит через ж/д по ул.Куфонина,14 (3)</t>
  </si>
  <si>
    <t>Трубопровод теплоснабжения (Сети теплоснабжения) по адресу ул.Пермская (ул.Кирова),  д.230,  от ж/д до вводов в ж/д по ул.Екатерининская,214, 216 через ТК-1, ТК-2, ТК-579-5-2 (1)</t>
  </si>
  <si>
    <t>Тепловая трасса (Сети теплоснабжения) по адресу ул.Советской Армии,  д.3,  (лит.1) от ТК-36-4-11 сущ. до ж/д по ул.С.Армии,3</t>
  </si>
  <si>
    <t>Тепловая трасса (Сети теплоснабжения) по адресу ул.Качалова,  д.34,  (лит.1) от ТК-12-2-2 сущ. до ж/д по ул.Качалова,34</t>
  </si>
  <si>
    <t>Тепловая трасса (Сети теплоснабжения) по адресу ул.Советской Армии,  д.5,  (лит.1) от ТК-36-4-10 сущ. до ж/д по ул.С.Армии,5</t>
  </si>
  <si>
    <t>Тепловая трасса (Сети теплоснабжения) по адресу ул.Советской Армии,  д.7,  (лит.1) от ТК-36-4-9 сущ до ж/д по ул.С.Армии,7</t>
  </si>
  <si>
    <t>Тепловая трасса (Сети теплоснабжения) по адресу ул.Космонавта Леонова,  д.25,  (лит.1) от ТК-12-2-10 сущ. до ж/д по ул.Леонова,25</t>
  </si>
  <si>
    <t>Тепловая трасса (Сети теплоснабжения) по адресу ул.Мира,  д.69,  (лит.1) от ТК-472-13 сущ. до ж/д по ул.Мира, 69 по подвалу</t>
  </si>
  <si>
    <t>Трубопровод теплоснабжения (Сети теплоснабжения) по адресу ул.Нефтяников,  д.38,  начало -от т. А, конец жилой дом по улице Нефтянников,38</t>
  </si>
  <si>
    <t>Трубопроводы теплоснабжения и горячего водоснабжения (Сети теплоснабжения) по адресу ул.Чердынская,  д.16,  начало -жилой дом по ул. Чердынская, 16 ,конец - жилой  по ул. Чердынская,14</t>
  </si>
  <si>
    <t>Трубопровод теплоснабжения, ГВС и ХВС (Сети теплоснабжения) по адресу ул.Мира,  д.113,  (лит.2,3), начало - задвижки в жилом доме по ул. Мира,113, конец - здание магазина по ул. Мира,113а</t>
  </si>
  <si>
    <t>Тепловая трасса (Сети теплоснабжения) по адресу ул.Мира,  д.67,  до ж/д по ул.Мира,65 и по подвалу (1)</t>
  </si>
  <si>
    <t>Тепловая трасса (Сети теплоснабжения) по адресу ул.Нефтяников,  д.38а,  от ТК-12-2-8 до ж/д (лит.1)</t>
  </si>
  <si>
    <t>Тепловая сеть (Сети теплоснабжения) по адресу ул.Космонавта Беляева,  д.41,  до здания по ул.Космонавта Беляева, 45</t>
  </si>
  <si>
    <t>Тепловая сеть (Сети теплоснабжения) по адресу ул.Бабушкина,  д.14</t>
  </si>
  <si>
    <t>Внутриквартальная теплотрасса (Сети теплоснабжения) по адресу ул.Мира,  д.73,  от ТК7-0-2 по ул.Мира,73 до ТК7-0-8 по ул.К.Леонова,24,26 (ч/з ТК7-0-4,ТК7-0-6 по ул.К.Леонова,24а,26а); от ТК7-04-4 до ТК7-0-14 по ул.Нефтяников,48,48а (ч/з ТК7-0-12 по у</t>
  </si>
  <si>
    <t>Трубопровод теплоснабжения (Сети теплоснабжения) по адресу ул.Архитектора Свиязева,  д.2а,  от ТК-1 сущ. до ж/д (1)</t>
  </si>
  <si>
    <t>Трубопровод горячего водоснабжения (Сети теплоснабжения) по адресу ул.Архитектора Свиязева,  д.2а,  от ТК-1 сущ. до ж/д (2)</t>
  </si>
  <si>
    <t>Трубопровод холодного водоснабжения (Сети теплоснабжения) по адресу ул.Архитектора Свиязева,  д.2а,  от ТК-1 сущ. до ж/д (2)</t>
  </si>
  <si>
    <t>Тепловая сеть (Сети теплоснабжения) по адресу ул.Стахановская,  д.51,  (Ст)</t>
  </si>
  <si>
    <t>Тепловая сеть (Сети теплоснабжения) по адресу ул.Чайковского,  д.11,  (Ст)</t>
  </si>
  <si>
    <t>Тепловая сеть, сеть ГВС (Сети теплоснабжения) по адресу ул.Карпинского,  д.47,  49 от ТК-509-4 к ж/д (лит.Ст,Ст1)</t>
  </si>
  <si>
    <t>Трубопровод (Сети теплоснабжения) по адресу ул.Карпинского,  д.83,  начало - т. А у дома по ул. Карпинского,83, конец т.Б у дома по ул. Карпинского,83</t>
  </si>
  <si>
    <t>Тепловая трасса (Сети теплоснабжения) по адресу ул.Мира,  д.126а,  от ТК-3-11 сущ. до ж/д (лит.1)</t>
  </si>
  <si>
    <t>Тепловая трасса (Сети теплоснабжения) по адресу ул.Мира,  д.128а,  от ТК3-3 сущ. до здания ЦТП-21 (ул.Мира, 128а), (лит.1)</t>
  </si>
  <si>
    <t>Тепловая трасса (Сети теплоснабжения) по адресу ул.Мира,  д.132,  от ТК-3-0-3 сущ. до ж/д (лит.1)</t>
  </si>
  <si>
    <t>Тепловая трасса (Сети теплоснабжения) по адресу ул.Мира,  д.7,  9 от ТК-511-0-7-3 сущ. до ж/д (лит.1)</t>
  </si>
  <si>
    <t>Тепловая сеть (Сети теплоснабжения) по адресу ул.Казанцевская 2-я,  д.5,  от ТК-сущ. до Та, от Та до Тб (лит.Ст)</t>
  </si>
  <si>
    <t>Тепловая сеть (Сети теплоснабжения) по адресу ул.Казанцевская 2-я,  д.3,  от ТК-сущ. до Та, от ТК-сущ. до Тб</t>
  </si>
  <si>
    <t>Тепловая трасса (Сети теплоснабжения) по адресу ул.Нефтяников,  д.36,  от ТК-12-2-6 сущ. до д/с (лит.1)</t>
  </si>
  <si>
    <t>Тепловая трасса (Сети теплоснабжения) по адресу ул.Мира,  д.69,  от ж/д до ж/д по ул.Мира,67 и по подвалу (лит.1)</t>
  </si>
  <si>
    <t>Тепловая трасса (Сети теплоснабжения) по адресу ул.Мира,  д.65,  от ж/д до ж/д по ул.Качалова,32 (лит.1)</t>
  </si>
  <si>
    <t>Тепловая трасса (Сети теплоснабжения) по адресу ул.Космонавта Леонова,  д.23,  (лит.1) от ТК-472-13-1 сущ. до ж/д по ул.Леонова,23 (через т.А)</t>
  </si>
  <si>
    <t>Тепловая трасса (Сети теплоснабжения) по адресу ул.Нефтяников,  д.40,  (лит.1) от ТК-12-2-8 сущ. до ж/д по ул.Нефтяников,40</t>
  </si>
  <si>
    <t>Тепловая сеть (Сети теплоснабжения) по адресу ул.Карпинского,  д.51,  (лит.Ст)</t>
  </si>
  <si>
    <t>Тепловая трасса (Сети теплоснабжения) по адресу пр-кт Декабристов,  д.31,  (лит.Ст)</t>
  </si>
  <si>
    <t>Тепловая трасса (Сети теплоснабжения) по адресу ул.Нефтяников,  д.42,  от ТК-12-2-10 до ж/д (лит.1)</t>
  </si>
  <si>
    <t>Трубопровод теплоснабжения (Сети теплоснабжения) по адресу ул.Нефтяников,  д.34,  начало-т.Д-врезка в трубопровод теплоснабжения ТК-12-2-4, конец жилой дом по ул.Нефтяников, 34 (лит.1)</t>
  </si>
  <si>
    <t>Тепловая трасса (Сети теплоснабжения) по адресу шоссе Космонавтов,  д.121,  (лит.1)</t>
  </si>
  <si>
    <t>Тепловая трасса (Сети теплоснабжения) по адресу ул.Баумана,  д.12,  начало-тепловая камера ТК-36-4-6 сущ., конец жилой дом по ул.Баумана, 12 (лит.1)</t>
  </si>
  <si>
    <t>Трубопровод теплоснабжения (Сети теплоснабжения) по адресу ул.Космонавта Леонова,  д.9,  начало-тепловая камера ТК-8-0-11 сущ., конец-жилой дом по ул.Космонавта Леонова,9 (лит.1)</t>
  </si>
  <si>
    <t>Трубопровод горячего водоснабжения (Сети теплоснабжения) по адресу ул.Космонавта Леонова,  д.9,  начало-тепловая камера ТК-8-0-11 сущ., конец-жилой дом по ул.Космонавта Леонова,9 (лит.2)</t>
  </si>
  <si>
    <t>Тепловая трасса (Сети теплоснабжения) по адресу шоссе Космонавтов,  д.183,  начало-ТК-9-0-19 сущ., конец жилой дом по ш.Космонавтов,183/ул.Качалова,12 (лит.1)</t>
  </si>
  <si>
    <t>Теплотрасса (Сети теплоснабжения) по адресу ул.Победы,  д.39,  до ж/д по ул.Победы,35 (транзит)</t>
  </si>
  <si>
    <t>Сеть теплоснабжения (Сети теплоснабжения) по адресу ул.Химградская,  д.47а,  от ЦТП № 18 до ж/д</t>
  </si>
  <si>
    <t>Сеть  теплоснабжения (Сети теплоснабжения) по адресу ул.Шишкина,  д.29</t>
  </si>
  <si>
    <t>сеть теплоснабжения (Сети теплоснабжения) по адресу ул.Маршала Рыбалко,  д.105в</t>
  </si>
  <si>
    <t>Сеть теплоснабжения (Сети теплоснабжения) по адресу ул.Глазовская,  от ЦТП № 29 до ЦТП № 31 (от т.А до т.В)</t>
  </si>
  <si>
    <t>Сеть теплоснабжения (Сети теплоснабжения) по адресу ул.Каховская 5-я,  д.8а,  от ТК-8-16-4 до дома Каховская 5-я, 8а</t>
  </si>
  <si>
    <t>Сеть теплоснабжения (Сети теплоснабжения) по адресу ул.Волгодонская,  д.21,  между ж/д 21 и 21а по ул.Волгодонская</t>
  </si>
  <si>
    <t>Сеть теплоснабжения (Сети теплоснабжения) по адресу ул.Сокольская,  д.18,  (лит.Ст)</t>
  </si>
  <si>
    <t>Трубопровод теплоснабжения (Сети теплоснабжения) по адресу ул.Кировоградская,  д.37,  начало ТК-1 сущ., конец ввод в адм. здание по ул.Кировоградская,37, через ТК-2 (лит.1)</t>
  </si>
  <si>
    <t>Тепловая трасса (Сети теплоснабжения) по адресу ул.Попова,  д.20,  от ТК-1 до здания</t>
  </si>
  <si>
    <t>Тепловая трасса (Сети теплоснабжения) по адресу ул.Крисанова,  д.6</t>
  </si>
  <si>
    <t>Тепловая трасса (Сети теплоснабжения) по адресу ул.Академика Королева,  д.4,  от тепловой камеры УТ-2 до ж/д</t>
  </si>
  <si>
    <t>Тепловая трасса (Сети теплоснабжения) по адресу ул.Луначарского,  д.64,  до здания по ул.Куйбышева,39 (1)</t>
  </si>
  <si>
    <t>Сеть теплоснабжения (Сети теплоснабжения) по адресу ул.25 Октября,  д.22б,  от т.А до т.Б (Ст)</t>
  </si>
  <si>
    <t>Сеть теплоснабжения (Сети теплоснабжения) по адресу ул.Советская,  д.25,  / 25-го Октября,8 от т.А до т.Б (Ст)</t>
  </si>
  <si>
    <t>Тепловая трасса (Сети теплоснабжения) по адресу ул.Луначарского,  д.74б,  (лит.Ст1)</t>
  </si>
  <si>
    <t>Сеть теплоснабжения (Сети теплоснабжения) по адресу ул.Екатерининская (ул.Большевистская),  д.134,  по подвалу здания (Ст)</t>
  </si>
  <si>
    <t>Тепловая сеть (Сети теплоснабжения) по адресу ул.Екатерининская (ул.Большевистская),  д.85,  (лит.Ст)</t>
  </si>
  <si>
    <t>Тепловая трасса (Сети теплоснабжения) по адресу пр-кт Комсомольский,  д.4,  от ТК-65-3-2 по ул.Орджоникидзе до здания по пр-т Комсомольский,4; пр-т Комсомольский,6 (лит.1)</t>
  </si>
  <si>
    <t>Тепловая трасса (Сети теплоснабжения) по адресу ул.Гарцовская,  д.60</t>
  </si>
  <si>
    <t>Тепловая трасса (Сети теплоснабжения) по адресу ул.КИМ,  д.64,  (ввод на ЦТП)</t>
  </si>
  <si>
    <t>Тепловая сеть (Сети теплоснабжения) по адресу ул.Николая Быстрых,  д.3,  5, 7, 9, 11, 13 (Ст)</t>
  </si>
  <si>
    <t>Сеть горячего водоснабжения (Сети теплоснабжения) по адресу ул.Николая Быстрых,  д.3,  5, 7, 9, 11, 13 (Ст1)</t>
  </si>
  <si>
    <t>Сеть холодного водоснабжения  по адресу ул.Николая Быстрых,  д.3,  5, 7, 9, 11, 13 (Ст1)</t>
  </si>
  <si>
    <t>Тепловая сеть от жилого дома по ул. Розалии Землячки и Лебедева, 12/31 до здания по ул. Лебедева, 29,27 через здание по ул. Розалии Землячки, 11</t>
  </si>
  <si>
    <t>тепловая трасса (Сети теплоснабжения) по адресу ул.Репина,  д.27,  от ТК-1 до дома и под домом (лит.Ст)</t>
  </si>
  <si>
    <t>Тепловая трасса (Сети теплоснабжения) по адресу ул.Мозырьская,  д.3,  от ТК-1 до ж/д</t>
  </si>
  <si>
    <t>тепловая трасса (Сети теплоснабжения) по адресу ул.Репина,  д.2б,  от ул.Репина,2а (лит.Ст)</t>
  </si>
  <si>
    <t>Теплотрасса (Сети теплоснабжения) по адресу ул.Воркутинская,  д.82,  от ТК-1 до жилого дома</t>
  </si>
  <si>
    <t>Тепловая трасса (Сети теплоснабжения) по адресу ул.Писарева,  д.11,  от ТК 1 до ж/д</t>
  </si>
  <si>
    <t>Тепловая трасса (Сети теплоснабжения) по адресу ул.Карбышева,  д.76/3,  от ж/д Карбышева,76/2</t>
  </si>
  <si>
    <t>Теплотрасса (Сети теплоснабжения) по адресу ул.Белозерская,  д.8,  от гаража по ул.Белозерская,6а до ж/д</t>
  </si>
  <si>
    <t>Тепловая сеть (Сети теплоснабжения) по адресу ул.Маршала Толбухина,  д.46,  ввод от ТК сущ. до стены ж/д по ул. Маршала Толбухина,46 (Ст)</t>
  </si>
  <si>
    <t>Тепловая трасса (Сети теплоснабжения) по адресу ул.Луговского,  д.140</t>
  </si>
  <si>
    <t>Тесловая сеть (Сети теплоснабжения) по адресу ул.Ереванская,  д.28,  (лит.Ст)</t>
  </si>
  <si>
    <t>Тепловая сеть (Сети теплоснабжения) по адресу ул.Репина,  д.70</t>
  </si>
  <si>
    <t>Тепловая трасса (Сети теплоснабжения) по адресу ул.Краснослудская,  д.17,  от ТК-1 до ж/д</t>
  </si>
  <si>
    <t>Тепловая сеть (Сети теплоснабжения) по адресу ул.Бирская,  д.4</t>
  </si>
  <si>
    <t>тепловая трасса (Сети теплоснабжения) по адресу ул.Кабельщиков,  д.95,  от дома №6 по ул. Репина,95 по ул. Кабельщиков</t>
  </si>
  <si>
    <t>Тепловая сеть (Сети теплоснабжения) по адресу ул.Томская,  д.32</t>
  </si>
  <si>
    <t>Тепловая сеть (Сети теплоснабжения) по адресу ул.Генерала Черняховского,  д.44,  по ул.Г.Черняховского,44, 46, 48, 50 (Ст)</t>
  </si>
  <si>
    <t>Тепловая сеть (Сети теплоснабжения) по адресу ул.Вильямса,  д.24,  от ТК 85 (сущ.) до ЦТП рядом с ж/д по ул.Вильямса,24 (Ст)</t>
  </si>
  <si>
    <t>Тепловая сеть (Сети теплоснабжения) по адресу ул.Вильямса,  д.14,  (Ст)</t>
  </si>
  <si>
    <t>Сеть горячего водоснабжения по адресу ул.Вильямса,  д.14,  (Ст1)</t>
  </si>
  <si>
    <t>Тепловая сеть (Сети теплоснабжения) по адресу ул.Кабельщиков,  д.6,  (лит.Ст)</t>
  </si>
  <si>
    <t>Сеть горячего водоснабжения по адресу ул.Кабельщиков,  д.6,  (лит.Ст)</t>
  </si>
  <si>
    <t>Сеть холодного водоснабжения по адресу ул.Кабельщиков,  д.6,  (лит.Ст)</t>
  </si>
  <si>
    <t>Тепловая сеть (Сети теплоснабжения) по адресу ул.Зюкайская,  д.4,  (Ст)</t>
  </si>
  <si>
    <t>Тепловая трасса (Сети теплоснабжения) по адресу ул.Карбышева,  д.76/4,  от ж/д по ул.Репина,65 до ж/д</t>
  </si>
  <si>
    <t>Сеть горячего водоснабжения по адресу ул.Карбышева,  д.76/4, от т.А до т.Б</t>
  </si>
  <si>
    <t>Тепловая трасса (Сети теплоснабжения) по адресу ул.Карбышева,  д.74,  74/1 (лит.Ст)</t>
  </si>
  <si>
    <t>Сеть горячего водоснабжения (Сети теплоснабжения) по адресу ул.Кабельщиков,  д.17,  от ЦТП до стены ж/д (лит.Ст1)</t>
  </si>
  <si>
    <t>Сеть горячего водоснабжения (Сети теплоснабжения) по адресу ул.Янаульская,  д.8,  от т.А до т.В (Ст1)</t>
  </si>
  <si>
    <t>Тепловая трасса (Сети теплоснабжения) по адресу ул.Янаульская,  д.8,  от ул.Янаульская,10 до дома и под домом №8 (Ст)</t>
  </si>
  <si>
    <t>Тепловая трасса (Сети теплоснабжения) по адресу ул.Маршала Толбухина,  д.11,  от ТК-1 до ж/д (лит.Ст)</t>
  </si>
  <si>
    <t>Сеть горячего водоснабжения (Сети теплоснабжения) по адресу ул.Маршала Толбухина,  д.46,  ввод от ТК-сущ. до стены ж/д (лит.Ст1)</t>
  </si>
  <si>
    <t>Тепловая сеть (Сети теплоснабжения) по адресу ул.Кабельщиков,  д.17,  от ЦТП до стены ж/д по ул. Кабельщиков,17 (лит.Ст)</t>
  </si>
  <si>
    <t>Сеть горячего водоснабжения по адресу ул.Кабельщиков,  д.17,  от ЦТП до стены ж/д по ул. Кабельщиков,17 (лит.Св)</t>
  </si>
  <si>
    <t>Теплотрасса (Сети теплоснабжения) по адресу ул.Вильямса,  д.69,  от ТК-1 до здания общежития (лит.Ст)</t>
  </si>
  <si>
    <t>Тепловая сеть, ГВС,  ХВС (Сети теплоснабжения) по адресу ул.Тимирязева,  д.57</t>
  </si>
  <si>
    <t>Тепловая сеть (Сети теплоснабжения) по адресу ул.Седова,  д.6,  (лит.Ст)</t>
  </si>
  <si>
    <t>Тепловая сеть (Сети теплоснабжения) по адресу ул.Коломенская,  д.55а,  (лит.Ст)</t>
  </si>
  <si>
    <t>Тепловая сеть (Сети теплоснабжения) по адресу ул.Куйбышева,  д.140,  (лит.Ст)</t>
  </si>
  <si>
    <t>Тепловая сеть (Сети теплоснабжения) по адресу ул.Тбилисская,  д.9б,  (лит.Ст)</t>
  </si>
  <si>
    <t>Тепловая трасса (Сети теплоснабжения) по адресу ул.Вижайская,  д.21,  (лит.Ст)</t>
  </si>
  <si>
    <t>Тепловая сеть (Сети теплоснабжения) по адресу ул.Анвара Гатауллина (Кутаисская),  д.38,  (лит.Ст)</t>
  </si>
  <si>
    <t>Тепловая сеть (Сети теплоснабжения) по адресу ул.Холмогорская,  д.11,  (лит.Ст)</t>
  </si>
  <si>
    <t>Тепловая сеть (Сети теплоснабжения) по адресу ул.Академика Курчатова,  д.1а,  (лит.Ст)</t>
  </si>
  <si>
    <t>Сеть горячего водоснабжения по адресу ул.Академика Курчатова,  д.1а,  (лит.Св)</t>
  </si>
  <si>
    <t>Сеть холодного водоснабжения  по адресу ул.Академика Курчатова,  д.1а,  (лит.Ст1)</t>
  </si>
  <si>
    <t>Тепловая сеть (Сети теплоснабжения) по адресу ул.Тбилисская,  д.9а,  (лит.Ст)</t>
  </si>
  <si>
    <t>Тепловая сеть (Сети теплоснабжения) по адресу ул.Попова,  д.58,  от ТК-573-18а-4 (сущ.) до здания по ул. Попова, 58</t>
  </si>
  <si>
    <t>тепловая сеть (Сети теплоснабжения) по адресу ул.Железнодорожная (Новые Ляды),  д.18,  от котельной поселка по ул. Железнодорожной,22а до здания 53-ПЧ ГКУ 6 ОППС</t>
  </si>
  <si>
    <t>212-21-55 Исполнитель Тепляшова А.М.</t>
  </si>
  <si>
    <t>Приложение №1</t>
  </si>
  <si>
    <t>К техническому заданию</t>
  </si>
  <si>
    <t>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</si>
</sst>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4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b/>
      <sz val="12"/>
      <color rgb="FF0000FF"/>
      <name val="Cambria"/>
      <family val="1"/>
      <charset val="204"/>
      <scheme val="major"/>
    </font>
    <font>
      <sz val="10"/>
      <name val="Arial"/>
      <family val="2"/>
      <charset val="204"/>
    </font>
    <font>
      <sz val="10"/>
      <color indexed="8"/>
      <name val="Cambria"/>
      <family val="1"/>
      <charset val="204"/>
      <scheme val="major"/>
    </font>
    <font>
      <b/>
      <sz val="10"/>
      <color indexed="8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color rgb="FFFF0000"/>
      <name val="Cambria"/>
      <family val="1"/>
      <charset val="204"/>
      <scheme val="major"/>
    </font>
    <font>
      <sz val="10"/>
      <color rgb="FF0000FF"/>
      <name val="Cambria"/>
      <family val="1"/>
      <charset val="204"/>
      <scheme val="major"/>
    </font>
    <font>
      <sz val="10"/>
      <color indexed="10"/>
      <name val="Cambria"/>
      <family val="1"/>
      <charset val="204"/>
      <scheme val="major"/>
    </font>
    <font>
      <sz val="10"/>
      <color indexed="12"/>
      <name val="Cambria"/>
      <family val="1"/>
      <charset val="204"/>
      <scheme val="major"/>
    </font>
    <font>
      <sz val="8"/>
      <name val="Arial"/>
      <family val="2"/>
      <charset val="204"/>
    </font>
    <font>
      <b/>
      <sz val="10"/>
      <color rgb="FF0000FF"/>
      <name val="Cambria"/>
      <family val="1"/>
      <charset val="204"/>
      <scheme val="major"/>
    </font>
    <font>
      <b/>
      <sz val="10"/>
      <color rgb="FFFF0000"/>
      <name val="Cambria"/>
      <family val="1"/>
      <charset val="204"/>
      <scheme val="major"/>
    </font>
    <font>
      <sz val="10"/>
      <color rgb="FF002060"/>
      <name val="Cambria"/>
      <family val="1"/>
      <charset val="204"/>
      <scheme val="major"/>
    </font>
    <font>
      <sz val="10"/>
      <color theme="4" tint="-0.499984740745262"/>
      <name val="Cambria"/>
      <family val="1"/>
      <charset val="204"/>
      <scheme val="major"/>
    </font>
    <font>
      <sz val="10"/>
      <color theme="3"/>
      <name val="Cambria"/>
      <family val="1"/>
      <charset val="204"/>
      <scheme val="major"/>
    </font>
    <font>
      <sz val="7"/>
      <color indexed="8"/>
      <name val="Cambria"/>
      <family val="1"/>
      <charset val="204"/>
      <scheme val="major"/>
    </font>
    <font>
      <sz val="7"/>
      <name val="Cambria"/>
      <family val="1"/>
      <charset val="204"/>
      <scheme val="major"/>
    </font>
    <font>
      <sz val="9"/>
      <color indexed="8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9"/>
      <color rgb="FFFF0000"/>
      <name val="Cambria"/>
      <family val="1"/>
      <charset val="204"/>
      <scheme val="major"/>
    </font>
    <font>
      <sz val="9"/>
      <color rgb="FF0000FF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9"/>
      <color indexed="8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7"/>
      <color theme="0"/>
      <name val="Cambria"/>
      <family val="1"/>
      <charset val="204"/>
      <scheme val="major"/>
    </font>
    <font>
      <sz val="14"/>
      <color theme="0"/>
      <name val="Cambria"/>
      <family val="1"/>
      <charset val="204"/>
      <scheme val="major"/>
    </font>
    <font>
      <sz val="9"/>
      <color theme="0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sz val="12"/>
      <color theme="0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2"/>
      <color theme="0" tint="-0.34998626667073579"/>
      <name val="Cambria"/>
      <family val="1"/>
      <charset val="204"/>
      <scheme val="major"/>
    </font>
    <font>
      <sz val="12"/>
      <color indexed="14"/>
      <name val="Cambria"/>
      <family val="1"/>
      <charset val="204"/>
      <scheme val="major"/>
    </font>
    <font>
      <u/>
      <sz val="9.6999999999999993"/>
      <color indexed="12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/>
    </xf>
    <xf numFmtId="0" fontId="15" fillId="0" borderId="0">
      <alignment horizontal="left"/>
    </xf>
    <xf numFmtId="0" fontId="7" fillId="0" borderId="0"/>
    <xf numFmtId="0" fontId="15" fillId="0" borderId="0">
      <alignment horizontal="left"/>
    </xf>
    <xf numFmtId="0" fontId="42" fillId="0" borderId="0" applyNumberFormat="0" applyFill="0" applyBorder="0" applyAlignment="0" applyProtection="0">
      <alignment vertical="top"/>
      <protection locked="0"/>
    </xf>
  </cellStyleXfs>
  <cellXfs count="339">
    <xf numFmtId="0" fontId="0" fillId="0" borderId="0" xfId="0"/>
    <xf numFmtId="0" fontId="2" fillId="0" borderId="0" xfId="2" applyFont="1" applyFill="1" applyAlignment="1">
      <alignment vertical="top"/>
    </xf>
    <xf numFmtId="0" fontId="3" fillId="0" borderId="0" xfId="2" applyFont="1" applyBorder="1"/>
    <xf numFmtId="0" fontId="4" fillId="0" borderId="0" xfId="2" applyFont="1" applyFill="1" applyAlignment="1">
      <alignment vertical="top"/>
    </xf>
    <xf numFmtId="0" fontId="5" fillId="0" borderId="0" xfId="2" applyFont="1" applyFill="1" applyAlignment="1">
      <alignment horizontal="right" vertical="top"/>
    </xf>
    <xf numFmtId="0" fontId="4" fillId="0" borderId="5" xfId="2" applyFont="1" applyFill="1" applyBorder="1" applyAlignment="1">
      <alignment vertical="top"/>
    </xf>
    <xf numFmtId="0" fontId="4" fillId="0" borderId="5" xfId="2" applyFont="1" applyFill="1" applyBorder="1" applyAlignment="1">
      <alignment horizontal="right" vertical="top"/>
    </xf>
    <xf numFmtId="0" fontId="6" fillId="0" borderId="5" xfId="2" applyFont="1" applyFill="1" applyBorder="1" applyAlignment="1">
      <alignment vertical="top"/>
    </xf>
    <xf numFmtId="0" fontId="3" fillId="0" borderId="0" xfId="4" applyFont="1" applyBorder="1" applyAlignment="1">
      <alignment horizontal="center" vertical="top"/>
    </xf>
    <xf numFmtId="0" fontId="8" fillId="0" borderId="19" xfId="2" applyFont="1" applyFill="1" applyBorder="1" applyAlignment="1">
      <alignment horizontal="center" vertical="top" wrapText="1"/>
    </xf>
    <xf numFmtId="0" fontId="8" fillId="0" borderId="0" xfId="2" applyFont="1" applyFill="1" applyBorder="1" applyAlignment="1">
      <alignment horizontal="center" vertical="top" wrapText="1"/>
    </xf>
    <xf numFmtId="0" fontId="8" fillId="0" borderId="20" xfId="2" applyFont="1" applyFill="1" applyBorder="1" applyAlignment="1">
      <alignment horizontal="center" vertical="top" wrapText="1"/>
    </xf>
    <xf numFmtId="4" fontId="9" fillId="0" borderId="24" xfId="2" applyNumberFormat="1" applyFont="1" applyFill="1" applyBorder="1" applyAlignment="1">
      <alignment horizontal="center" vertical="center" wrapText="1"/>
    </xf>
    <xf numFmtId="1" fontId="3" fillId="0" borderId="24" xfId="2" applyNumberFormat="1" applyFont="1" applyFill="1" applyBorder="1" applyAlignment="1">
      <alignment horizontal="center" vertical="top" wrapText="1"/>
    </xf>
    <xf numFmtId="0" fontId="11" fillId="0" borderId="24" xfId="2" applyFont="1" applyFill="1" applyBorder="1" applyAlignment="1">
      <alignment horizontal="center" vertical="center" wrapText="1"/>
    </xf>
    <xf numFmtId="1" fontId="3" fillId="0" borderId="26" xfId="4" applyNumberFormat="1" applyFont="1" applyFill="1" applyBorder="1" applyAlignment="1">
      <alignment horizontal="center" vertical="top" wrapText="1"/>
    </xf>
    <xf numFmtId="0" fontId="3" fillId="0" borderId="23" xfId="4" applyFont="1" applyFill="1" applyBorder="1" applyAlignment="1">
      <alignment horizontal="center" vertical="top" wrapText="1"/>
    </xf>
    <xf numFmtId="0" fontId="13" fillId="0" borderId="23" xfId="2" applyFont="1" applyFill="1" applyBorder="1" applyAlignment="1">
      <alignment horizontal="center" vertical="top" wrapText="1"/>
    </xf>
    <xf numFmtId="0" fontId="14" fillId="0" borderId="27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right" vertical="top"/>
    </xf>
    <xf numFmtId="0" fontId="3" fillId="0" borderId="0" xfId="3" applyFont="1" applyFill="1" applyBorder="1" applyAlignment="1">
      <alignment wrapText="1"/>
    </xf>
    <xf numFmtId="0" fontId="3" fillId="0" borderId="0" xfId="2" applyFont="1" applyFill="1" applyBorder="1" applyAlignment="1">
      <alignment horizontal="right"/>
    </xf>
    <xf numFmtId="0" fontId="3" fillId="0" borderId="0" xfId="2" applyFont="1" applyFill="1" applyBorder="1"/>
    <xf numFmtId="4" fontId="9" fillId="0" borderId="0" xfId="2" applyNumberFormat="1" applyFont="1" applyFill="1" applyAlignment="1">
      <alignment horizontal="right"/>
    </xf>
    <xf numFmtId="4" fontId="10" fillId="0" borderId="1" xfId="2" applyNumberFormat="1" applyFont="1" applyFill="1" applyBorder="1" applyAlignment="1"/>
    <xf numFmtId="0" fontId="3" fillId="0" borderId="0" xfId="2" applyFont="1" applyFill="1" applyBorder="1" applyAlignment="1">
      <alignment horizontal="center" vertical="top" wrapText="1"/>
    </xf>
    <xf numFmtId="0" fontId="3" fillId="0" borderId="0" xfId="2" applyFont="1" applyFill="1" applyBorder="1" applyAlignment="1">
      <alignment horizontal="right" vertical="top" wrapText="1"/>
    </xf>
    <xf numFmtId="0" fontId="12" fillId="0" borderId="0" xfId="2" applyFont="1" applyFill="1" applyBorder="1" applyAlignment="1">
      <alignment horizontal="center" vertical="top" wrapText="1"/>
    </xf>
    <xf numFmtId="0" fontId="3" fillId="0" borderId="0" xfId="2" applyFont="1" applyFill="1" applyAlignment="1">
      <alignment vertical="top"/>
    </xf>
    <xf numFmtId="0" fontId="3" fillId="0" borderId="0" xfId="2" applyFont="1" applyFill="1"/>
    <xf numFmtId="0" fontId="9" fillId="0" borderId="0" xfId="2" applyFont="1" applyFill="1" applyBorder="1" applyAlignment="1">
      <alignment horizontal="left"/>
    </xf>
    <xf numFmtId="0" fontId="3" fillId="0" borderId="0" xfId="2" applyFont="1" applyFill="1" applyAlignment="1">
      <alignment vertical="center"/>
    </xf>
    <xf numFmtId="0" fontId="11" fillId="0" borderId="0" xfId="2" applyFont="1" applyFill="1" applyAlignment="1">
      <alignment vertical="center"/>
    </xf>
    <xf numFmtId="0" fontId="12" fillId="0" borderId="0" xfId="2" applyFont="1" applyFill="1"/>
    <xf numFmtId="0" fontId="8" fillId="0" borderId="18" xfId="2" applyFont="1" applyFill="1" applyBorder="1" applyAlignment="1">
      <alignment vertical="top" wrapText="1"/>
    </xf>
    <xf numFmtId="0" fontId="3" fillId="0" borderId="0" xfId="2" applyFont="1"/>
    <xf numFmtId="0" fontId="3" fillId="0" borderId="0" xfId="2" applyFont="1" applyFill="1" applyAlignment="1"/>
    <xf numFmtId="0" fontId="11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top" wrapText="1"/>
    </xf>
    <xf numFmtId="1" fontId="3" fillId="0" borderId="1" xfId="2" applyNumberFormat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vertical="top" wrapText="1"/>
    </xf>
    <xf numFmtId="0" fontId="8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0" fontId="12" fillId="0" borderId="1" xfId="2" applyFont="1" applyFill="1" applyBorder="1" applyAlignment="1">
      <alignment vertical="top" wrapText="1"/>
    </xf>
    <xf numFmtId="0" fontId="3" fillId="0" borderId="1" xfId="2" applyFont="1" applyFill="1" applyBorder="1" applyAlignment="1">
      <alignment vertical="top"/>
    </xf>
    <xf numFmtId="0" fontId="8" fillId="0" borderId="1" xfId="3" applyFont="1" applyFill="1" applyBorder="1" applyAlignment="1">
      <alignment horizontal="left" vertical="top" wrapText="1"/>
    </xf>
    <xf numFmtId="4" fontId="3" fillId="0" borderId="1" xfId="2" applyNumberFormat="1" applyFont="1" applyFill="1" applyBorder="1" applyAlignment="1">
      <alignment horizontal="right" vertical="center"/>
    </xf>
    <xf numFmtId="1" fontId="3" fillId="0" borderId="1" xfId="2" applyNumberFormat="1" applyFont="1" applyFill="1" applyBorder="1" applyAlignment="1">
      <alignment vertical="top"/>
    </xf>
    <xf numFmtId="4" fontId="11" fillId="0" borderId="1" xfId="2" applyNumberFormat="1" applyFont="1" applyFill="1" applyBorder="1" applyAlignment="1">
      <alignment vertical="center"/>
    </xf>
    <xf numFmtId="1" fontId="3" fillId="0" borderId="1" xfId="2" applyNumberFormat="1" applyFont="1" applyFill="1" applyBorder="1" applyAlignment="1">
      <alignment horizontal="center" vertical="center"/>
    </xf>
    <xf numFmtId="4" fontId="3" fillId="0" borderId="1" xfId="2" applyNumberFormat="1" applyFont="1" applyFill="1" applyBorder="1" applyAlignment="1">
      <alignment horizontal="right" vertical="top"/>
    </xf>
    <xf numFmtId="4" fontId="3" fillId="0" borderId="1" xfId="2" applyNumberFormat="1" applyFont="1" applyFill="1" applyBorder="1" applyAlignment="1">
      <alignment vertical="center"/>
    </xf>
    <xf numFmtId="0" fontId="3" fillId="0" borderId="30" xfId="2" applyFont="1" applyFill="1" applyBorder="1" applyAlignment="1">
      <alignment vertical="top" wrapText="1"/>
    </xf>
    <xf numFmtId="0" fontId="3" fillId="0" borderId="30" xfId="2" applyFont="1" applyFill="1" applyBorder="1" applyAlignment="1">
      <alignment horizontal="right" vertical="top" wrapText="1"/>
    </xf>
    <xf numFmtId="0" fontId="3" fillId="0" borderId="30" xfId="2" applyFont="1" applyFill="1" applyBorder="1" applyAlignment="1">
      <alignment vertical="center" wrapText="1"/>
    </xf>
    <xf numFmtId="0" fontId="12" fillId="0" borderId="30" xfId="2" applyFont="1" applyFill="1" applyBorder="1" applyAlignment="1">
      <alignment vertical="top" wrapText="1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/>
    <xf numFmtId="0" fontId="3" fillId="0" borderId="0" xfId="2" applyFont="1" applyFill="1" applyBorder="1" applyAlignment="1">
      <alignment vertical="top" wrapText="1"/>
    </xf>
    <xf numFmtId="0" fontId="3" fillId="0" borderId="0" xfId="2" applyFont="1" applyFill="1" applyBorder="1" applyAlignment="1">
      <alignment vertical="center" wrapText="1"/>
    </xf>
    <xf numFmtId="0" fontId="12" fillId="0" borderId="0" xfId="2" applyFont="1" applyFill="1" applyBorder="1" applyAlignment="1">
      <alignment vertical="top" wrapText="1"/>
    </xf>
    <xf numFmtId="0" fontId="3" fillId="0" borderId="18" xfId="2" applyFont="1" applyFill="1" applyBorder="1" applyAlignment="1">
      <alignment vertical="top"/>
    </xf>
    <xf numFmtId="1" fontId="3" fillId="0" borderId="18" xfId="2" applyNumberFormat="1" applyFont="1" applyFill="1" applyBorder="1" applyAlignment="1">
      <alignment vertical="top"/>
    </xf>
    <xf numFmtId="1" fontId="3" fillId="0" borderId="18" xfId="2" applyNumberFormat="1" applyFont="1" applyFill="1" applyBorder="1" applyAlignment="1">
      <alignment horizontal="right" vertical="top"/>
    </xf>
    <xf numFmtId="0" fontId="8" fillId="0" borderId="18" xfId="2" applyFont="1" applyFill="1" applyBorder="1" applyAlignment="1">
      <alignment vertical="center" wrapText="1"/>
    </xf>
    <xf numFmtId="0" fontId="11" fillId="0" borderId="18" xfId="2" applyFont="1" applyFill="1" applyBorder="1" applyAlignment="1">
      <alignment vertical="center" wrapText="1"/>
    </xf>
    <xf numFmtId="0" fontId="12" fillId="0" borderId="18" xfId="2" applyFont="1" applyFill="1" applyBorder="1" applyAlignment="1">
      <alignment vertical="top" wrapText="1"/>
    </xf>
    <xf numFmtId="1" fontId="3" fillId="0" borderId="31" xfId="2" applyNumberFormat="1" applyFont="1" applyFill="1" applyBorder="1" applyAlignment="1">
      <alignment horizontal="center" vertical="top"/>
    </xf>
    <xf numFmtId="4" fontId="3" fillId="0" borderId="18" xfId="2" applyNumberFormat="1" applyFont="1" applyFill="1" applyBorder="1" applyAlignment="1">
      <alignment horizontal="right" vertical="top"/>
    </xf>
    <xf numFmtId="4" fontId="3" fillId="0" borderId="18" xfId="2" applyNumberFormat="1" applyFont="1" applyFill="1" applyBorder="1" applyAlignment="1">
      <alignment vertical="top"/>
    </xf>
    <xf numFmtId="4" fontId="3" fillId="0" borderId="32" xfId="2" applyNumberFormat="1" applyFont="1" applyFill="1" applyBorder="1" applyAlignment="1">
      <alignment vertical="top"/>
    </xf>
    <xf numFmtId="0" fontId="3" fillId="0" borderId="1" xfId="3" applyFont="1" applyFill="1" applyBorder="1" applyAlignment="1">
      <alignment horizontal="right" vertical="top"/>
    </xf>
    <xf numFmtId="1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vertical="top"/>
    </xf>
    <xf numFmtId="1" fontId="3" fillId="0" borderId="1" xfId="2" applyNumberFormat="1" applyFont="1" applyFill="1" applyBorder="1" applyAlignment="1">
      <alignment horizontal="center" vertical="top"/>
    </xf>
    <xf numFmtId="4" fontId="8" fillId="0" borderId="1" xfId="6" applyNumberFormat="1" applyFont="1" applyFill="1" applyBorder="1" applyAlignment="1">
      <alignment horizontal="right" vertical="center" wrapText="1"/>
    </xf>
    <xf numFmtId="4" fontId="12" fillId="0" borderId="1" xfId="2" applyNumberFormat="1" applyFont="1" applyFill="1" applyBorder="1" applyAlignment="1">
      <alignment vertical="top"/>
    </xf>
    <xf numFmtId="0" fontId="3" fillId="0" borderId="1" xfId="7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right" vertical="center" wrapText="1"/>
    </xf>
    <xf numFmtId="0" fontId="3" fillId="0" borderId="1" xfId="3" applyFont="1" applyFill="1" applyBorder="1" applyAlignment="1">
      <alignment horizontal="left" vertical="top" wrapText="1"/>
    </xf>
    <xf numFmtId="0" fontId="8" fillId="0" borderId="1" xfId="6" applyFont="1" applyFill="1" applyBorder="1" applyAlignment="1">
      <alignment vertical="top" wrapText="1"/>
    </xf>
    <xf numFmtId="0" fontId="8" fillId="0" borderId="1" xfId="3" applyFont="1" applyFill="1" applyBorder="1" applyAlignment="1">
      <alignment horizontal="right" vertical="top" wrapText="1"/>
    </xf>
    <xf numFmtId="0" fontId="3" fillId="0" borderId="1" xfId="3" applyFont="1" applyFill="1" applyBorder="1" applyAlignment="1">
      <alignment horizontal="center" vertical="top" wrapText="1"/>
    </xf>
    <xf numFmtId="1" fontId="3" fillId="0" borderId="1" xfId="3" applyNumberFormat="1" applyFont="1" applyFill="1" applyBorder="1" applyAlignment="1">
      <alignment horizontal="center" vertical="top"/>
    </xf>
    <xf numFmtId="4" fontId="3" fillId="0" borderId="1" xfId="3" applyNumberFormat="1" applyFont="1" applyFill="1" applyBorder="1" applyAlignment="1">
      <alignment horizontal="right" vertical="top"/>
    </xf>
    <xf numFmtId="4" fontId="3" fillId="0" borderId="1" xfId="3" applyNumberFormat="1" applyFont="1" applyFill="1" applyBorder="1" applyAlignment="1">
      <alignment vertical="top" wrapText="1"/>
    </xf>
    <xf numFmtId="4" fontId="9" fillId="0" borderId="1" xfId="3" applyNumberFormat="1" applyFont="1" applyFill="1" applyBorder="1" applyAlignment="1">
      <alignment horizontal="right" vertical="center" wrapText="1"/>
    </xf>
    <xf numFmtId="4" fontId="9" fillId="0" borderId="1" xfId="3" applyNumberFormat="1" applyFont="1" applyFill="1" applyBorder="1" applyAlignment="1">
      <alignment horizontal="center" vertical="center" wrapText="1"/>
    </xf>
    <xf numFmtId="4" fontId="16" fillId="0" borderId="1" xfId="3" applyNumberFormat="1" applyFont="1" applyFill="1" applyBorder="1" applyAlignment="1">
      <alignment horizontal="right" vertical="center" wrapText="1"/>
    </xf>
    <xf numFmtId="2" fontId="8" fillId="0" borderId="1" xfId="5" applyNumberFormat="1" applyFont="1" applyFill="1" applyBorder="1" applyAlignment="1">
      <alignment horizontal="right" vertical="center" wrapText="1"/>
    </xf>
    <xf numFmtId="0" fontId="3" fillId="0" borderId="0" xfId="3" applyFont="1" applyFill="1" applyBorder="1"/>
    <xf numFmtId="1" fontId="8" fillId="0" borderId="1" xfId="6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right" vertical="top" wrapText="1"/>
    </xf>
    <xf numFmtId="4" fontId="13" fillId="0" borderId="1" xfId="3" applyNumberFormat="1" applyFont="1" applyFill="1" applyBorder="1" applyAlignment="1">
      <alignment horizontal="right" vertical="top" wrapText="1"/>
    </xf>
    <xf numFmtId="0" fontId="3" fillId="0" borderId="0" xfId="3" applyFont="1" applyBorder="1" applyAlignment="1">
      <alignment vertical="top"/>
    </xf>
    <xf numFmtId="0" fontId="8" fillId="0" borderId="0" xfId="2" applyFont="1" applyFill="1" applyBorder="1" applyAlignment="1">
      <alignment vertical="top" wrapText="1"/>
    </xf>
    <xf numFmtId="0" fontId="3" fillId="0" borderId="2" xfId="2" applyFont="1" applyFill="1" applyBorder="1" applyAlignment="1">
      <alignment vertical="top" wrapText="1"/>
    </xf>
    <xf numFmtId="0" fontId="3" fillId="4" borderId="0" xfId="2" applyFont="1" applyFill="1"/>
    <xf numFmtId="0" fontId="12" fillId="0" borderId="0" xfId="2" applyFont="1" applyFill="1" applyBorder="1" applyAlignment="1"/>
    <xf numFmtId="4" fontId="3" fillId="0" borderId="18" xfId="2" applyNumberFormat="1" applyFont="1" applyFill="1" applyBorder="1" applyAlignment="1">
      <alignment horizontal="right" vertical="center"/>
    </xf>
    <xf numFmtId="4" fontId="12" fillId="0" borderId="1" xfId="2" applyNumberFormat="1" applyFont="1" applyFill="1" applyBorder="1" applyAlignment="1">
      <alignment horizontal="right" vertical="center"/>
    </xf>
    <xf numFmtId="0" fontId="8" fillId="0" borderId="0" xfId="2" applyFont="1" applyFill="1"/>
    <xf numFmtId="0" fontId="12" fillId="0" borderId="0" xfId="2" applyFont="1" applyFill="1" applyAlignment="1"/>
    <xf numFmtId="0" fontId="3" fillId="0" borderId="3" xfId="2" applyFont="1" applyFill="1" applyBorder="1" applyAlignment="1">
      <alignment horizontal="right" vertical="top" wrapText="1"/>
    </xf>
    <xf numFmtId="1" fontId="3" fillId="0" borderId="33" xfId="2" applyNumberFormat="1" applyFont="1" applyFill="1" applyBorder="1" applyAlignment="1">
      <alignment horizontal="center" vertical="top" wrapText="1"/>
    </xf>
    <xf numFmtId="4" fontId="12" fillId="0" borderId="34" xfId="2" applyNumberFormat="1" applyFont="1" applyFill="1" applyBorder="1" applyAlignment="1">
      <alignment vertical="top"/>
    </xf>
    <xf numFmtId="4" fontId="3" fillId="0" borderId="34" xfId="2" applyNumberFormat="1" applyFont="1" applyFill="1" applyBorder="1" applyAlignment="1">
      <alignment vertical="top"/>
    </xf>
    <xf numFmtId="1" fontId="8" fillId="0" borderId="1" xfId="3" applyNumberFormat="1" applyFont="1" applyFill="1" applyBorder="1" applyAlignment="1">
      <alignment horizontal="center" vertical="center" wrapText="1"/>
    </xf>
    <xf numFmtId="0" fontId="3" fillId="0" borderId="1" xfId="7" applyFont="1" applyFill="1" applyBorder="1" applyAlignment="1">
      <alignment horizontal="right" vertical="top" wrapText="1"/>
    </xf>
    <xf numFmtId="0" fontId="8" fillId="0" borderId="1" xfId="3" applyFont="1" applyFill="1" applyBorder="1" applyAlignment="1">
      <alignment vertical="top" wrapText="1"/>
    </xf>
    <xf numFmtId="4" fontId="12" fillId="0" borderId="1" xfId="3" applyNumberFormat="1" applyFont="1" applyFill="1" applyBorder="1" applyAlignment="1">
      <alignment horizontal="right" vertical="top" wrapText="1"/>
    </xf>
    <xf numFmtId="4" fontId="14" fillId="0" borderId="1" xfId="3" applyNumberFormat="1" applyFont="1" applyFill="1" applyBorder="1" applyAlignment="1">
      <alignment horizontal="right" vertical="top" wrapText="1"/>
    </xf>
    <xf numFmtId="0" fontId="13" fillId="0" borderId="1" xfId="3" applyFont="1" applyFill="1" applyBorder="1" applyAlignment="1">
      <alignment horizontal="right" vertical="top"/>
    </xf>
    <xf numFmtId="0" fontId="3" fillId="0" borderId="0" xfId="3" applyFont="1" applyBorder="1"/>
    <xf numFmtId="49" fontId="3" fillId="0" borderId="1" xfId="3" applyNumberFormat="1" applyFont="1" applyFill="1" applyBorder="1" applyAlignment="1">
      <alignment horizontal="right" vertical="center" wrapText="1"/>
    </xf>
    <xf numFmtId="0" fontId="3" fillId="0" borderId="1" xfId="8" applyFont="1" applyFill="1" applyBorder="1" applyAlignment="1">
      <alignment vertical="top" wrapText="1"/>
    </xf>
    <xf numFmtId="4" fontId="3" fillId="0" borderId="1" xfId="3" applyNumberFormat="1" applyFont="1" applyFill="1" applyBorder="1" applyAlignment="1">
      <alignment horizontal="right" vertical="center" wrapText="1"/>
    </xf>
    <xf numFmtId="4" fontId="13" fillId="0" borderId="1" xfId="3" applyNumberFormat="1" applyFont="1" applyFill="1" applyBorder="1" applyAlignment="1">
      <alignment horizontal="right" vertical="center" wrapText="1"/>
    </xf>
    <xf numFmtId="2" fontId="12" fillId="0" borderId="1" xfId="3" applyNumberFormat="1" applyFont="1" applyFill="1" applyBorder="1" applyAlignment="1">
      <alignment horizontal="right" vertical="center" wrapText="1"/>
    </xf>
    <xf numFmtId="2" fontId="14" fillId="0" borderId="1" xfId="3" applyNumberFormat="1" applyFont="1" applyFill="1" applyBorder="1" applyAlignment="1">
      <alignment horizontal="right" vertical="center" wrapText="1"/>
    </xf>
    <xf numFmtId="2" fontId="8" fillId="0" borderId="1" xfId="3" applyNumberFormat="1" applyFont="1" applyFill="1" applyBorder="1" applyAlignment="1">
      <alignment horizontal="right" vertical="center" wrapText="1"/>
    </xf>
    <xf numFmtId="4" fontId="14" fillId="0" borderId="1" xfId="3" applyNumberFormat="1" applyFont="1" applyFill="1" applyBorder="1" applyAlignment="1">
      <alignment horizontal="right" vertical="center" wrapText="1"/>
    </xf>
    <xf numFmtId="0" fontId="8" fillId="0" borderId="1" xfId="3" applyFont="1" applyFill="1" applyBorder="1" applyAlignment="1">
      <alignment vertical="center" wrapText="1"/>
    </xf>
    <xf numFmtId="0" fontId="3" fillId="0" borderId="1" xfId="2" applyFont="1" applyFill="1" applyBorder="1" applyAlignment="1">
      <alignment horizontal="right" vertical="top"/>
    </xf>
    <xf numFmtId="4" fontId="8" fillId="0" borderId="1" xfId="3" applyNumberFormat="1" applyFont="1" applyFill="1" applyBorder="1" applyAlignment="1">
      <alignment horizontal="right" vertical="center" wrapText="1"/>
    </xf>
    <xf numFmtId="4" fontId="17" fillId="0" borderId="1" xfId="3" applyNumberFormat="1" applyFont="1" applyFill="1" applyBorder="1" applyAlignment="1">
      <alignment horizontal="right" vertical="center" wrapText="1"/>
    </xf>
    <xf numFmtId="0" fontId="8" fillId="0" borderId="0" xfId="3" applyFont="1"/>
    <xf numFmtId="0" fontId="3" fillId="0" borderId="1" xfId="2" applyFont="1" applyFill="1" applyBorder="1"/>
    <xf numFmtId="4" fontId="12" fillId="0" borderId="1" xfId="2" applyNumberFormat="1" applyFont="1" applyFill="1" applyBorder="1" applyAlignment="1">
      <alignment horizontal="right" vertical="top"/>
    </xf>
    <xf numFmtId="0" fontId="3" fillId="0" borderId="2" xfId="2" applyFont="1" applyFill="1" applyBorder="1" applyAlignment="1">
      <alignment horizontal="center" vertical="top" wrapText="1"/>
    </xf>
    <xf numFmtId="0" fontId="3" fillId="0" borderId="2" xfId="2" applyFont="1" applyFill="1" applyBorder="1" applyAlignment="1">
      <alignment horizontal="right" vertical="top" wrapText="1"/>
    </xf>
    <xf numFmtId="0" fontId="8" fillId="0" borderId="2" xfId="2" applyFont="1" applyFill="1" applyBorder="1" applyAlignment="1">
      <alignment vertical="top" wrapText="1"/>
    </xf>
    <xf numFmtId="0" fontId="3" fillId="0" borderId="2" xfId="2" applyFont="1" applyFill="1" applyBorder="1" applyAlignment="1">
      <alignment horizontal="right" vertical="center" wrapText="1"/>
    </xf>
    <xf numFmtId="0" fontId="11" fillId="0" borderId="2" xfId="2" applyFont="1" applyFill="1" applyBorder="1" applyAlignment="1">
      <alignment vertical="center" wrapText="1"/>
    </xf>
    <xf numFmtId="0" fontId="12" fillId="0" borderId="35" xfId="2" applyFont="1" applyFill="1" applyBorder="1" applyAlignment="1">
      <alignment vertical="top" wrapText="1"/>
    </xf>
    <xf numFmtId="0" fontId="3" fillId="0" borderId="36" xfId="2" applyFont="1" applyFill="1" applyBorder="1" applyAlignment="1">
      <alignment horizontal="center" vertical="top" wrapText="1"/>
    </xf>
    <xf numFmtId="0" fontId="3" fillId="0" borderId="35" xfId="2" applyFont="1" applyFill="1" applyBorder="1" applyAlignment="1">
      <alignment vertical="top" wrapText="1"/>
    </xf>
    <xf numFmtId="0" fontId="3" fillId="0" borderId="0" xfId="2" applyFont="1" applyFill="1" applyBorder="1" applyAlignment="1">
      <alignment horizontal="right" vertical="center"/>
    </xf>
    <xf numFmtId="0" fontId="11" fillId="0" borderId="0" xfId="2" applyFont="1" applyFill="1" applyBorder="1" applyAlignment="1">
      <alignment vertical="center"/>
    </xf>
    <xf numFmtId="0" fontId="12" fillId="0" borderId="0" xfId="2" applyFont="1" applyFill="1" applyBorder="1"/>
    <xf numFmtId="0" fontId="8" fillId="0" borderId="1" xfId="2" applyFont="1" applyFill="1" applyBorder="1" applyAlignment="1">
      <alignment horizontal="right" vertical="top" wrapText="1"/>
    </xf>
    <xf numFmtId="0" fontId="9" fillId="0" borderId="1" xfId="2" applyFont="1" applyFill="1" applyBorder="1" applyAlignment="1">
      <alignment vertical="top" wrapText="1"/>
    </xf>
    <xf numFmtId="0" fontId="18" fillId="0" borderId="1" xfId="3" applyFont="1" applyFill="1" applyBorder="1" applyAlignment="1">
      <alignment vertical="center" wrapText="1"/>
    </xf>
    <xf numFmtId="2" fontId="8" fillId="0" borderId="1" xfId="3" applyNumberFormat="1" applyFont="1" applyFill="1" applyBorder="1" applyAlignment="1">
      <alignment horizontal="right" vertical="center"/>
    </xf>
    <xf numFmtId="2" fontId="13" fillId="0" borderId="1" xfId="3" applyNumberFormat="1" applyFont="1" applyFill="1" applyBorder="1" applyAlignment="1">
      <alignment horizontal="right" vertical="center"/>
    </xf>
    <xf numFmtId="2" fontId="14" fillId="0" borderId="1" xfId="3" applyNumberFormat="1" applyFont="1" applyFill="1" applyBorder="1" applyAlignment="1">
      <alignment horizontal="right" vertical="center"/>
    </xf>
    <xf numFmtId="0" fontId="8" fillId="0" borderId="1" xfId="3" applyFont="1" applyFill="1" applyBorder="1" applyAlignment="1">
      <alignment horizontal="right" vertical="top"/>
    </xf>
    <xf numFmtId="0" fontId="14" fillId="0" borderId="1" xfId="3" applyFont="1" applyFill="1" applyBorder="1" applyAlignment="1">
      <alignment horizontal="right" vertical="top"/>
    </xf>
    <xf numFmtId="0" fontId="19" fillId="0" borderId="1" xfId="3" applyFont="1" applyFill="1" applyBorder="1" applyAlignment="1">
      <alignment vertical="top" wrapText="1"/>
    </xf>
    <xf numFmtId="0" fontId="3" fillId="0" borderId="1" xfId="3" applyFont="1" applyFill="1" applyBorder="1" applyAlignment="1">
      <alignment horizontal="right" vertical="top" wrapText="1"/>
    </xf>
    <xf numFmtId="0" fontId="13" fillId="0" borderId="1" xfId="3" applyFont="1" applyFill="1" applyBorder="1" applyAlignment="1">
      <alignment horizontal="right" vertical="top" wrapText="1"/>
    </xf>
    <xf numFmtId="0" fontId="14" fillId="0" borderId="1" xfId="3" applyFont="1" applyFill="1" applyBorder="1" applyAlignment="1">
      <alignment horizontal="right" vertical="top" wrapText="1"/>
    </xf>
    <xf numFmtId="49" fontId="3" fillId="0" borderId="18" xfId="3" applyNumberFormat="1" applyFont="1" applyFill="1" applyBorder="1" applyAlignment="1">
      <alignment horizontal="right" vertical="center" wrapText="1"/>
    </xf>
    <xf numFmtId="0" fontId="20" fillId="0" borderId="13" xfId="8" applyFont="1" applyFill="1" applyBorder="1" applyAlignment="1">
      <alignment vertical="top" wrapText="1"/>
    </xf>
    <xf numFmtId="4" fontId="8" fillId="0" borderId="18" xfId="3" applyNumberFormat="1" applyFont="1" applyFill="1" applyBorder="1" applyAlignment="1">
      <alignment horizontal="right" vertical="center" wrapText="1"/>
    </xf>
    <xf numFmtId="4" fontId="9" fillId="0" borderId="18" xfId="3" applyNumberFormat="1" applyFont="1" applyFill="1" applyBorder="1" applyAlignment="1">
      <alignment horizontal="center" vertical="center" wrapText="1"/>
    </xf>
    <xf numFmtId="4" fontId="12" fillId="0" borderId="1" xfId="3" applyNumberFormat="1" applyFont="1" applyFill="1" applyBorder="1" applyAlignment="1">
      <alignment horizontal="right" vertical="center" wrapText="1"/>
    </xf>
    <xf numFmtId="0" fontId="8" fillId="0" borderId="0" xfId="3" applyFont="1" applyFill="1"/>
    <xf numFmtId="4" fontId="13" fillId="0" borderId="1" xfId="8" applyNumberFormat="1" applyFont="1" applyFill="1" applyBorder="1" applyAlignment="1">
      <alignment horizontal="right" vertical="top" wrapText="1"/>
    </xf>
    <xf numFmtId="4" fontId="3" fillId="0" borderId="3" xfId="2" applyNumberFormat="1" applyFont="1" applyFill="1" applyBorder="1" applyAlignment="1">
      <alignment vertical="center"/>
    </xf>
    <xf numFmtId="4" fontId="12" fillId="0" borderId="8" xfId="2" applyNumberFormat="1" applyFont="1" applyFill="1" applyBorder="1" applyAlignment="1">
      <alignment vertical="center"/>
    </xf>
    <xf numFmtId="1" fontId="3" fillId="0" borderId="4" xfId="2" applyNumberFormat="1" applyFont="1" applyFill="1" applyBorder="1" applyAlignment="1">
      <alignment horizontal="center" vertical="center" wrapText="1"/>
    </xf>
    <xf numFmtId="4" fontId="3" fillId="0" borderId="34" xfId="2" applyNumberFormat="1" applyFont="1" applyFill="1" applyBorder="1" applyAlignment="1">
      <alignment vertical="center"/>
    </xf>
    <xf numFmtId="4" fontId="3" fillId="0" borderId="2" xfId="2" applyNumberFormat="1" applyFont="1" applyFill="1" applyBorder="1" applyAlignment="1">
      <alignment vertical="center"/>
    </xf>
    <xf numFmtId="2" fontId="13" fillId="0" borderId="1" xfId="3" applyNumberFormat="1" applyFont="1" applyFill="1" applyBorder="1" applyAlignment="1">
      <alignment horizontal="center" vertical="center"/>
    </xf>
    <xf numFmtId="0" fontId="14" fillId="0" borderId="1" xfId="3" applyFont="1" applyFill="1" applyBorder="1" applyAlignment="1">
      <alignment vertical="center" wrapText="1"/>
    </xf>
    <xf numFmtId="2" fontId="13" fillId="0" borderId="1" xfId="3" applyNumberFormat="1" applyFont="1" applyFill="1" applyBorder="1" applyAlignment="1">
      <alignment horizontal="right" vertical="center" wrapText="1"/>
    </xf>
    <xf numFmtId="49" fontId="3" fillId="0" borderId="29" xfId="3" applyNumberFormat="1" applyFont="1" applyFill="1" applyBorder="1" applyAlignment="1">
      <alignment horizontal="right" vertical="center" wrapText="1"/>
    </xf>
    <xf numFmtId="0" fontId="14" fillId="0" borderId="29" xfId="3" applyFont="1" applyFill="1" applyBorder="1" applyAlignment="1">
      <alignment vertical="center" wrapText="1"/>
    </xf>
    <xf numFmtId="2" fontId="8" fillId="0" borderId="29" xfId="3" applyNumberFormat="1" applyFont="1" applyFill="1" applyBorder="1" applyAlignment="1">
      <alignment horizontal="right" vertical="center" wrapText="1"/>
    </xf>
    <xf numFmtId="4" fontId="3" fillId="0" borderId="29" xfId="3" applyNumberFormat="1" applyFont="1" applyFill="1" applyBorder="1" applyAlignment="1">
      <alignment horizontal="right" vertical="top" wrapText="1"/>
    </xf>
    <xf numFmtId="4" fontId="13" fillId="0" borderId="29" xfId="3" applyNumberFormat="1" applyFont="1" applyFill="1" applyBorder="1" applyAlignment="1">
      <alignment horizontal="right" vertical="top" wrapText="1"/>
    </xf>
    <xf numFmtId="49" fontId="3" fillId="0" borderId="4" xfId="3" applyNumberFormat="1" applyFont="1" applyFill="1" applyBorder="1" applyAlignment="1">
      <alignment horizontal="right" vertical="center" wrapText="1"/>
    </xf>
    <xf numFmtId="2" fontId="8" fillId="0" borderId="3" xfId="3" applyNumberFormat="1" applyFont="1" applyFill="1" applyBorder="1" applyAlignment="1">
      <alignment horizontal="right" vertical="center" wrapText="1"/>
    </xf>
    <xf numFmtId="49" fontId="3" fillId="0" borderId="4" xfId="9" applyNumberFormat="1" applyFont="1" applyFill="1" applyBorder="1" applyAlignment="1">
      <alignment horizontal="right" vertical="center" wrapText="1"/>
    </xf>
    <xf numFmtId="0" fontId="8" fillId="0" borderId="1" xfId="9" applyFont="1" applyFill="1" applyBorder="1" applyAlignment="1">
      <alignment vertical="center" wrapText="1"/>
    </xf>
    <xf numFmtId="0" fontId="12" fillId="0" borderId="1" xfId="9" applyFont="1" applyFill="1" applyBorder="1" applyAlignment="1">
      <alignment horizontal="right" vertical="center"/>
    </xf>
    <xf numFmtId="1" fontId="3" fillId="0" borderId="1" xfId="3" applyNumberFormat="1" applyFont="1" applyFill="1" applyBorder="1" applyAlignment="1">
      <alignment horizontal="center" vertical="top" wrapText="1"/>
    </xf>
    <xf numFmtId="0" fontId="14" fillId="0" borderId="1" xfId="9" applyFont="1" applyFill="1" applyBorder="1" applyAlignment="1">
      <alignment horizontal="right" vertical="center"/>
    </xf>
    <xf numFmtId="4" fontId="11" fillId="0" borderId="1" xfId="3" applyNumberFormat="1" applyFont="1" applyFill="1" applyBorder="1" applyAlignment="1">
      <alignment horizontal="right" vertical="center" wrapText="1"/>
    </xf>
    <xf numFmtId="4" fontId="3" fillId="0" borderId="0" xfId="2" applyNumberFormat="1" applyFont="1" applyFill="1" applyBorder="1" applyAlignment="1">
      <alignment vertical="center"/>
    </xf>
    <xf numFmtId="0" fontId="3" fillId="0" borderId="1" xfId="10" applyFont="1" applyFill="1" applyBorder="1" applyAlignment="1">
      <alignment horizontal="right" vertical="top" wrapText="1"/>
    </xf>
    <xf numFmtId="0" fontId="8" fillId="0" borderId="1" xfId="10" applyFont="1" applyFill="1" applyBorder="1" applyAlignment="1">
      <alignment vertical="top" wrapText="1"/>
    </xf>
    <xf numFmtId="4" fontId="3" fillId="0" borderId="1" xfId="10" applyNumberFormat="1" applyFont="1" applyFill="1" applyBorder="1" applyAlignment="1">
      <alignment vertical="top"/>
    </xf>
    <xf numFmtId="4" fontId="3" fillId="0" borderId="1" xfId="10" applyNumberFormat="1" applyFont="1" applyFill="1" applyBorder="1" applyAlignment="1">
      <alignment horizontal="right" vertical="center" wrapText="1"/>
    </xf>
    <xf numFmtId="4" fontId="3" fillId="0" borderId="1" xfId="10" applyNumberFormat="1" applyFont="1" applyFill="1" applyBorder="1" applyAlignment="1">
      <alignment horizontal="right" vertical="top" wrapText="1"/>
    </xf>
    <xf numFmtId="4" fontId="12" fillId="0" borderId="1" xfId="10" applyNumberFormat="1" applyFont="1" applyFill="1" applyBorder="1" applyAlignment="1">
      <alignment horizontal="right" vertical="top" wrapText="1"/>
    </xf>
    <xf numFmtId="2" fontId="13" fillId="0" borderId="1" xfId="3" applyNumberFormat="1" applyFont="1" applyFill="1" applyBorder="1" applyAlignment="1">
      <alignment horizontal="right" wrapText="1"/>
    </xf>
    <xf numFmtId="2" fontId="14" fillId="0" borderId="1" xfId="3" applyNumberFormat="1" applyFont="1" applyFill="1" applyBorder="1" applyAlignment="1">
      <alignment horizontal="right" wrapText="1"/>
    </xf>
    <xf numFmtId="4" fontId="13" fillId="0" borderId="1" xfId="6" applyNumberFormat="1" applyFont="1" applyFill="1" applyBorder="1" applyAlignment="1">
      <alignment horizontal="right" vertical="center" wrapText="1"/>
    </xf>
    <xf numFmtId="4" fontId="14" fillId="0" borderId="1" xfId="6" applyNumberFormat="1" applyFont="1" applyFill="1" applyBorder="1" applyAlignment="1">
      <alignment horizontal="right" vertical="center" wrapText="1"/>
    </xf>
    <xf numFmtId="0" fontId="3" fillId="0" borderId="1" xfId="11" applyFont="1" applyFill="1" applyBorder="1" applyAlignment="1">
      <alignment horizontal="right" vertical="top" wrapText="1"/>
    </xf>
    <xf numFmtId="0" fontId="3" fillId="0" borderId="1" xfId="11" applyFont="1" applyFill="1" applyBorder="1" applyAlignment="1">
      <alignment vertical="top" wrapText="1"/>
    </xf>
    <xf numFmtId="2" fontId="3" fillId="0" borderId="1" xfId="9" applyNumberFormat="1" applyFont="1" applyFill="1" applyBorder="1" applyAlignment="1">
      <alignment horizontal="right" vertical="top" wrapText="1"/>
    </xf>
    <xf numFmtId="1" fontId="3" fillId="0" borderId="1" xfId="2" applyNumberFormat="1" applyFont="1" applyFill="1" applyBorder="1"/>
    <xf numFmtId="1" fontId="3" fillId="0" borderId="1" xfId="10" applyNumberFormat="1" applyFont="1" applyFill="1" applyBorder="1" applyAlignment="1">
      <alignment vertical="top"/>
    </xf>
    <xf numFmtId="4" fontId="12" fillId="0" borderId="1" xfId="10" applyNumberFormat="1" applyFont="1" applyFill="1" applyBorder="1" applyAlignment="1">
      <alignment vertical="top"/>
    </xf>
    <xf numFmtId="1" fontId="3" fillId="0" borderId="1" xfId="10" applyNumberFormat="1" applyFont="1" applyFill="1" applyBorder="1" applyAlignment="1">
      <alignment vertical="top" wrapText="1"/>
    </xf>
    <xf numFmtId="0" fontId="12" fillId="0" borderId="1" xfId="2" applyFont="1" applyFill="1" applyBorder="1"/>
    <xf numFmtId="0" fontId="3" fillId="0" borderId="1" xfId="9" applyFont="1" applyFill="1" applyBorder="1" applyAlignment="1">
      <alignment horizontal="right" vertical="top" wrapText="1"/>
    </xf>
    <xf numFmtId="0" fontId="3" fillId="0" borderId="1" xfId="9" applyFont="1" applyFill="1" applyBorder="1" applyAlignment="1">
      <alignment vertical="top" wrapText="1"/>
    </xf>
    <xf numFmtId="0" fontId="21" fillId="0" borderId="1" xfId="2" applyFont="1" applyFill="1" applyBorder="1" applyAlignment="1">
      <alignment vertical="top"/>
    </xf>
    <xf numFmtId="0" fontId="21" fillId="0" borderId="1" xfId="2" applyFont="1" applyFill="1" applyBorder="1" applyAlignment="1">
      <alignment horizontal="right" vertical="top" wrapText="1"/>
    </xf>
    <xf numFmtId="0" fontId="23" fillId="0" borderId="1" xfId="2" applyFont="1" applyFill="1" applyBorder="1" applyAlignment="1">
      <alignment vertical="top" wrapText="1"/>
    </xf>
    <xf numFmtId="4" fontId="24" fillId="0" borderId="1" xfId="2" applyNumberFormat="1" applyFont="1" applyFill="1" applyBorder="1" applyAlignment="1">
      <alignment horizontal="right" vertical="center" wrapText="1"/>
    </xf>
    <xf numFmtId="1" fontId="22" fillId="0" borderId="1" xfId="2" applyNumberFormat="1" applyFont="1" applyFill="1" applyBorder="1" applyAlignment="1">
      <alignment vertical="top" wrapText="1"/>
    </xf>
    <xf numFmtId="4" fontId="25" fillId="0" borderId="1" xfId="2" applyNumberFormat="1" applyFont="1" applyFill="1" applyBorder="1" applyAlignment="1">
      <alignment vertical="center"/>
    </xf>
    <xf numFmtId="1" fontId="22" fillId="0" borderId="33" xfId="2" applyNumberFormat="1" applyFont="1" applyFill="1" applyBorder="1" applyAlignment="1">
      <alignment horizontal="center" vertical="top" wrapText="1"/>
    </xf>
    <xf numFmtId="4" fontId="3" fillId="0" borderId="1" xfId="2" applyNumberFormat="1" applyFont="1" applyFill="1" applyBorder="1" applyAlignment="1">
      <alignment horizontal="right" vertical="top" wrapText="1"/>
    </xf>
    <xf numFmtId="4" fontId="27" fillId="0" borderId="1" xfId="2" applyNumberFormat="1" applyFont="1" applyFill="1" applyBorder="1" applyAlignment="1">
      <alignment vertical="top" wrapText="1"/>
    </xf>
    <xf numFmtId="4" fontId="27" fillId="0" borderId="34" xfId="2" applyNumberFormat="1" applyFont="1" applyFill="1" applyBorder="1" applyAlignment="1">
      <alignment vertical="top" wrapText="1"/>
    </xf>
    <xf numFmtId="0" fontId="23" fillId="0" borderId="0" xfId="2" applyFont="1" applyFill="1" applyBorder="1" applyAlignment="1">
      <alignment vertical="top" wrapText="1"/>
    </xf>
    <xf numFmtId="0" fontId="28" fillId="0" borderId="0" xfId="2" applyFont="1" applyFill="1" applyBorder="1" applyAlignment="1">
      <alignment horizontal="left"/>
    </xf>
    <xf numFmtId="0" fontId="22" fillId="0" borderId="1" xfId="2" applyFont="1" applyFill="1" applyBorder="1" applyAlignment="1">
      <alignment vertical="top"/>
    </xf>
    <xf numFmtId="1" fontId="22" fillId="0" borderId="1" xfId="2" applyNumberFormat="1" applyFont="1" applyFill="1" applyBorder="1" applyAlignment="1">
      <alignment vertical="top"/>
    </xf>
    <xf numFmtId="0" fontId="22" fillId="0" borderId="1" xfId="2" applyFont="1" applyFill="1" applyBorder="1" applyAlignment="1">
      <alignment horizontal="right" vertical="top" wrapText="1"/>
    </xf>
    <xf numFmtId="1" fontId="22" fillId="0" borderId="1" xfId="2" applyNumberFormat="1" applyFont="1" applyFill="1" applyBorder="1" applyAlignment="1">
      <alignment horizontal="center" vertical="top" wrapText="1"/>
    </xf>
    <xf numFmtId="4" fontId="24" fillId="0" borderId="1" xfId="2" applyNumberFormat="1" applyFont="1" applyFill="1" applyBorder="1" applyAlignment="1">
      <alignment horizontal="right" vertical="center"/>
    </xf>
    <xf numFmtId="4" fontId="26" fillId="0" borderId="1" xfId="2" applyNumberFormat="1" applyFont="1" applyFill="1" applyBorder="1" applyAlignment="1">
      <alignment vertical="top"/>
    </xf>
    <xf numFmtId="4" fontId="27" fillId="0" borderId="1" xfId="2" applyNumberFormat="1" applyFont="1" applyFill="1" applyBorder="1" applyAlignment="1">
      <alignment vertical="top"/>
    </xf>
    <xf numFmtId="0" fontId="22" fillId="0" borderId="0" xfId="2" applyFont="1" applyFill="1" applyBorder="1" applyAlignment="1">
      <alignment horizontal="center" vertical="top" wrapText="1"/>
    </xf>
    <xf numFmtId="0" fontId="22" fillId="0" borderId="0" xfId="2" applyFont="1" applyFill="1" applyBorder="1" applyAlignment="1">
      <alignment horizontal="right" vertical="top" wrapText="1"/>
    </xf>
    <xf numFmtId="4" fontId="24" fillId="0" borderId="0" xfId="2" applyNumberFormat="1" applyFont="1" applyFill="1" applyBorder="1" applyAlignment="1">
      <alignment horizontal="right" vertical="center"/>
    </xf>
    <xf numFmtId="1" fontId="22" fillId="0" borderId="0" xfId="2" applyNumberFormat="1" applyFont="1" applyFill="1" applyBorder="1" applyAlignment="1">
      <alignment vertical="top"/>
    </xf>
    <xf numFmtId="4" fontId="25" fillId="0" borderId="0" xfId="2" applyNumberFormat="1" applyFont="1" applyFill="1" applyBorder="1" applyAlignment="1">
      <alignment vertical="center"/>
    </xf>
    <xf numFmtId="4" fontId="27" fillId="0" borderId="0" xfId="2" applyNumberFormat="1" applyFont="1" applyFill="1" applyBorder="1" applyAlignment="1">
      <alignment vertical="top"/>
    </xf>
    <xf numFmtId="4" fontId="26" fillId="0" borderId="0" xfId="2" applyNumberFormat="1" applyFont="1" applyFill="1" applyBorder="1" applyAlignment="1">
      <alignment vertical="top"/>
    </xf>
    <xf numFmtId="0" fontId="22" fillId="0" borderId="0" xfId="2" applyFont="1" applyFill="1" applyAlignment="1">
      <alignment vertical="top"/>
    </xf>
    <xf numFmtId="0" fontId="29" fillId="0" borderId="0" xfId="2" applyFont="1" applyFill="1" applyAlignment="1">
      <alignment horizontal="left"/>
    </xf>
    <xf numFmtId="0" fontId="23" fillId="0" borderId="0" xfId="2" applyFont="1" applyFill="1"/>
    <xf numFmtId="0" fontId="22" fillId="0" borderId="0" xfId="2" applyFont="1" applyFill="1" applyAlignment="1">
      <alignment horizontal="right"/>
    </xf>
    <xf numFmtId="0" fontId="24" fillId="0" borderId="0" xfId="2" applyFont="1" applyFill="1" applyAlignment="1">
      <alignment horizontal="right" vertical="center"/>
    </xf>
    <xf numFmtId="1" fontId="22" fillId="0" borderId="0" xfId="2" applyNumberFormat="1" applyFont="1" applyFill="1"/>
    <xf numFmtId="0" fontId="25" fillId="0" borderId="0" xfId="2" applyFont="1" applyFill="1" applyAlignment="1">
      <alignment vertical="center"/>
    </xf>
    <xf numFmtId="0" fontId="26" fillId="0" borderId="0" xfId="2" applyFont="1" applyFill="1"/>
    <xf numFmtId="0" fontId="5" fillId="0" borderId="0" xfId="2" applyFont="1" applyFill="1" applyAlignment="1">
      <alignment horizontal="left"/>
    </xf>
    <xf numFmtId="0" fontId="30" fillId="0" borderId="0" xfId="2" applyFont="1" applyFill="1" applyAlignment="1">
      <alignment vertical="top"/>
    </xf>
    <xf numFmtId="0" fontId="31" fillId="0" borderId="0" xfId="2" applyFont="1" applyFill="1" applyAlignment="1">
      <alignment horizontal="left"/>
    </xf>
    <xf numFmtId="0" fontId="32" fillId="0" borderId="0" xfId="2" applyFont="1" applyFill="1"/>
    <xf numFmtId="0" fontId="32" fillId="0" borderId="0" xfId="2" applyFont="1" applyFill="1" applyAlignment="1">
      <alignment horizontal="right" vertical="center"/>
    </xf>
    <xf numFmtId="1" fontId="30" fillId="0" borderId="0" xfId="2" applyNumberFormat="1" applyFont="1" applyFill="1"/>
    <xf numFmtId="0" fontId="32" fillId="0" borderId="0" xfId="2" applyFont="1" applyFill="1" applyAlignment="1">
      <alignment vertical="center"/>
    </xf>
    <xf numFmtId="0" fontId="33" fillId="0" borderId="0" xfId="2" applyFont="1" applyFill="1"/>
    <xf numFmtId="0" fontId="33" fillId="0" borderId="0" xfId="2" applyFont="1" applyBorder="1"/>
    <xf numFmtId="0" fontId="34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10" applyFont="1"/>
    <xf numFmtId="0" fontId="3" fillId="0" borderId="0" xfId="2" applyFont="1" applyAlignment="1"/>
    <xf numFmtId="0" fontId="35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1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6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" fontId="38" fillId="0" borderId="0" xfId="0" applyNumberFormat="1" applyFont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top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5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/>
    </xf>
    <xf numFmtId="49" fontId="39" fillId="3" borderId="1" xfId="0" applyNumberFormat="1" applyFont="1" applyFill="1" applyBorder="1" applyAlignment="1">
      <alignment horizontal="left" vertical="top" wrapText="1"/>
    </xf>
    <xf numFmtId="4" fontId="39" fillId="0" borderId="1" xfId="0" applyNumberFormat="1" applyFont="1" applyBorder="1" applyAlignment="1">
      <alignment horizontal="center" vertical="center"/>
    </xf>
    <xf numFmtId="4" fontId="40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4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0" xfId="0" applyFont="1" applyFill="1" applyAlignment="1">
      <alignment wrapText="1"/>
    </xf>
    <xf numFmtId="4" fontId="3" fillId="2" borderId="1" xfId="0" applyNumberFormat="1" applyFont="1" applyFill="1" applyBorder="1" applyAlignment="1">
      <alignment horizontal="right" vertical="center"/>
    </xf>
    <xf numFmtId="0" fontId="5" fillId="0" borderId="1" xfId="2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center" wrapText="1"/>
    </xf>
    <xf numFmtId="0" fontId="41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4" fontId="5" fillId="5" borderId="1" xfId="0" applyNumberFormat="1" applyFont="1" applyFill="1" applyBorder="1" applyAlignment="1">
      <alignment horizontal="right" vertical="center"/>
    </xf>
    <xf numFmtId="0" fontId="5" fillId="5" borderId="1" xfId="0" applyFont="1" applyFill="1" applyBorder="1"/>
    <xf numFmtId="0" fontId="5" fillId="0" borderId="1" xfId="12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>
      <alignment horizontal="right" vertical="center"/>
    </xf>
    <xf numFmtId="4" fontId="4" fillId="5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" fontId="22" fillId="0" borderId="4" xfId="2" applyNumberFormat="1" applyFont="1" applyFill="1" applyBorder="1" applyAlignment="1">
      <alignment horizontal="center" vertical="top" wrapText="1"/>
    </xf>
    <xf numFmtId="4" fontId="26" fillId="0" borderId="1" xfId="2" applyNumberFormat="1" applyFont="1" applyFill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0" xfId="2" applyNumberFormat="1" applyFont="1" applyBorder="1"/>
    <xf numFmtId="49" fontId="3" fillId="0" borderId="1" xfId="0" applyNumberFormat="1" applyFont="1" applyFill="1" applyBorder="1" applyAlignment="1">
      <alignment horizontal="left" vertical="top"/>
    </xf>
    <xf numFmtId="0" fontId="10" fillId="0" borderId="1" xfId="0" applyFont="1" applyBorder="1" applyAlignment="1">
      <alignment horizontal="left" vertical="top" wrapText="1"/>
    </xf>
    <xf numFmtId="0" fontId="37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3" fillId="0" borderId="0" xfId="4" applyNumberFormat="1" applyFont="1" applyBorder="1" applyAlignment="1">
      <alignment horizontal="center" vertical="top"/>
    </xf>
    <xf numFmtId="0" fontId="12" fillId="0" borderId="25" xfId="2" applyFont="1" applyFill="1" applyBorder="1" applyAlignment="1">
      <alignment horizontal="center" vertical="center" wrapText="1"/>
    </xf>
    <xf numFmtId="0" fontId="37" fillId="0" borderId="0" xfId="2" applyFont="1" applyFill="1" applyAlignment="1">
      <alignment horizontal="right" vertical="top"/>
    </xf>
    <xf numFmtId="0" fontId="2" fillId="0" borderId="0" xfId="2" applyFont="1" applyFill="1" applyAlignment="1">
      <alignment horizontal="right" vertical="top"/>
    </xf>
    <xf numFmtId="0" fontId="3" fillId="0" borderId="10" xfId="3" applyFont="1" applyFill="1" applyBorder="1" applyAlignment="1">
      <alignment horizontal="center"/>
    </xf>
    <xf numFmtId="0" fontId="3" fillId="0" borderId="11" xfId="3" applyFont="1" applyFill="1" applyBorder="1" applyAlignment="1">
      <alignment horizontal="center"/>
    </xf>
    <xf numFmtId="0" fontId="3" fillId="0" borderId="5" xfId="3" applyFont="1" applyFill="1" applyBorder="1" applyAlignment="1">
      <alignment horizontal="center"/>
    </xf>
    <xf numFmtId="0" fontId="3" fillId="0" borderId="14" xfId="3" applyFont="1" applyFill="1" applyBorder="1" applyAlignment="1">
      <alignment horizontal="center"/>
    </xf>
    <xf numFmtId="0" fontId="8" fillId="0" borderId="9" xfId="2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top" wrapText="1"/>
    </xf>
    <xf numFmtId="0" fontId="8" fillId="0" borderId="11" xfId="2" applyFont="1" applyFill="1" applyBorder="1" applyAlignment="1">
      <alignment horizontal="center" vertical="top" wrapText="1"/>
    </xf>
    <xf numFmtId="0" fontId="8" fillId="0" borderId="15" xfId="2" applyFont="1" applyFill="1" applyBorder="1" applyAlignment="1">
      <alignment horizontal="center" vertical="top" wrapText="1"/>
    </xf>
    <xf numFmtId="0" fontId="8" fillId="0" borderId="16" xfId="2" applyFont="1" applyFill="1" applyBorder="1" applyAlignment="1">
      <alignment horizontal="center" vertical="top" wrapText="1"/>
    </xf>
    <xf numFmtId="0" fontId="8" fillId="0" borderId="17" xfId="2" applyFont="1" applyFill="1" applyBorder="1" applyAlignment="1">
      <alignment horizontal="center" vertical="top" wrapText="1"/>
    </xf>
    <xf numFmtId="4" fontId="10" fillId="0" borderId="5" xfId="3" applyNumberFormat="1" applyFont="1" applyFill="1" applyBorder="1" applyAlignment="1">
      <alignment horizontal="center"/>
    </xf>
    <xf numFmtId="0" fontId="10" fillId="0" borderId="5" xfId="3" applyFont="1" applyFill="1" applyBorder="1" applyAlignment="1">
      <alignment horizontal="center"/>
    </xf>
    <xf numFmtId="0" fontId="10" fillId="0" borderId="14" xfId="3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/>
    </xf>
    <xf numFmtId="0" fontId="3" fillId="0" borderId="6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21" xfId="3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top" wrapText="1"/>
    </xf>
    <xf numFmtId="0" fontId="3" fillId="0" borderId="13" xfId="2" applyFont="1" applyFill="1" applyBorder="1" applyAlignment="1">
      <alignment horizontal="center" vertical="top" wrapText="1"/>
    </xf>
    <xf numFmtId="0" fontId="3" fillId="0" borderId="22" xfId="2" applyFont="1" applyFill="1" applyBorder="1" applyAlignment="1">
      <alignment horizontal="center" vertical="top"/>
    </xf>
    <xf numFmtId="0" fontId="3" fillId="0" borderId="8" xfId="4" applyFont="1" applyFill="1" applyBorder="1" applyAlignment="1">
      <alignment horizontal="center" vertical="center" wrapText="1"/>
    </xf>
    <xf numFmtId="0" fontId="3" fillId="0" borderId="1" xfId="4" applyFont="1" applyFill="1" applyBorder="1" applyAlignment="1">
      <alignment horizontal="center" vertical="center" wrapText="1"/>
    </xf>
    <xf numFmtId="0" fontId="3" fillId="0" borderId="18" xfId="4" applyFont="1" applyFill="1" applyBorder="1" applyAlignment="1">
      <alignment horizontal="center" vertical="center" wrapText="1"/>
    </xf>
    <xf numFmtId="0" fontId="3" fillId="0" borderId="23" xfId="3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" fontId="37" fillId="0" borderId="0" xfId="0" applyNumberFormat="1" applyFont="1" applyAlignment="1">
      <alignment horizontal="right" vertical="center"/>
    </xf>
  </cellXfs>
  <cellStyles count="13">
    <cellStyle name="Гиперссылка" xfId="12" builtinId="8"/>
    <cellStyle name="Обычный" xfId="0" builtinId="0"/>
    <cellStyle name="Обычный 10" xfId="3"/>
    <cellStyle name="Обычный 2 2" xfId="5"/>
    <cellStyle name="Обычный_2011.КАЗНА теплосети(в договоре)" xfId="10"/>
    <cellStyle name="Обычный_Ведомость тепловые сети на 01.01.2009." xfId="11"/>
    <cellStyle name="Обычный_Водопровод сети" xfId="7"/>
    <cellStyle name="Обычный_Водопровод+" xfId="8"/>
    <cellStyle name="Обычный_Договор Казна Вода 2" xfId="4"/>
    <cellStyle name="Обычный_КАЗНАперечни" xfId="1"/>
    <cellStyle name="Обычный_КАЗНАперечни 2" xfId="2"/>
    <cellStyle name="Обычный_Лист1" xfId="9"/>
    <cellStyle name="Обычный_Теплосети" xfId="6"/>
  </cellStyles>
  <dxfs count="0"/>
  <tableStyles count="0" defaultTableStyle="TableStyleMedium2" defaultPivotStyle="PivotStyleMedium9"/>
  <colors>
    <mruColors>
      <color rgb="FFCC3300"/>
      <color rgb="FFFF33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75"/>
  <sheetViews>
    <sheetView tabSelected="1" zoomScaleNormal="100" workbookViewId="0">
      <selection activeCell="C5" sqref="C5:H5"/>
    </sheetView>
  </sheetViews>
  <sheetFormatPr defaultRowHeight="12.75" x14ac:dyDescent="0.2"/>
  <cols>
    <col min="1" max="1" width="3.42578125" style="229" customWidth="1"/>
    <col min="2" max="2" width="18.5703125" style="58" customWidth="1"/>
    <col min="3" max="3" width="43.85546875" style="231" customWidth="1"/>
    <col min="4" max="4" width="9.42578125" style="247" customWidth="1"/>
    <col min="5" max="5" width="0.140625" style="234" hidden="1" customWidth="1"/>
    <col min="6" max="6" width="6.7109375" style="32" customWidth="1"/>
    <col min="7" max="7" width="3.28515625" style="234" hidden="1" customWidth="1"/>
    <col min="8" max="8" width="8" style="33" customWidth="1"/>
    <col min="9" max="9" width="0.140625" style="29" hidden="1" customWidth="1"/>
    <col min="10" max="10" width="7.7109375" style="29" hidden="1" customWidth="1"/>
    <col min="11" max="11" width="2.42578125" style="29" hidden="1" customWidth="1"/>
    <col min="12" max="12" width="7" style="29" hidden="1" customWidth="1"/>
    <col min="13" max="13" width="2.28515625" style="29" hidden="1" customWidth="1"/>
    <col min="14" max="14" width="7" style="29" hidden="1" customWidth="1"/>
    <col min="15" max="15" width="2.42578125" style="29" hidden="1" customWidth="1"/>
    <col min="16" max="16" width="7.5703125" style="29" hidden="1" customWidth="1"/>
    <col min="17" max="17" width="9.140625" style="29" hidden="1" customWidth="1"/>
    <col min="18" max="19" width="8" style="29" hidden="1" customWidth="1"/>
    <col min="20" max="20" width="0.28515625" style="29" hidden="1" customWidth="1"/>
    <col min="21" max="216" width="9.140625" style="35"/>
    <col min="217" max="217" width="3" style="35" customWidth="1"/>
    <col min="218" max="218" width="0" style="35" hidden="1" customWidth="1"/>
    <col min="219" max="219" width="11.140625" style="35" customWidth="1"/>
    <col min="220" max="222" width="0" style="35" hidden="1" customWidth="1"/>
    <col min="223" max="223" width="51" style="35" customWidth="1"/>
    <col min="224" max="226" width="0" style="35" hidden="1" customWidth="1"/>
    <col min="227" max="227" width="4.7109375" style="35" customWidth="1"/>
    <col min="228" max="228" width="0" style="35" hidden="1" customWidth="1"/>
    <col min="229" max="229" width="7.42578125" style="35" customWidth="1"/>
    <col min="230" max="230" width="0" style="35" hidden="1" customWidth="1"/>
    <col min="231" max="231" width="6.5703125" style="35" customWidth="1"/>
    <col min="232" max="232" width="0" style="35" hidden="1" customWidth="1"/>
    <col min="233" max="233" width="6.42578125" style="35" customWidth="1"/>
    <col min="234" max="245" width="0" style="35" hidden="1" customWidth="1"/>
    <col min="246" max="246" width="8.28515625" style="35" customWidth="1"/>
    <col min="247" max="247" width="13.28515625" style="35" customWidth="1"/>
    <col min="248" max="255" width="0" style="35" hidden="1" customWidth="1"/>
    <col min="256" max="256" width="0.28515625" style="35" customWidth="1"/>
    <col min="257" max="257" width="6.7109375" style="35" customWidth="1"/>
    <col min="258" max="258" width="5.7109375" style="35" customWidth="1"/>
    <col min="259" max="259" width="6.5703125" style="35" customWidth="1"/>
    <col min="260" max="260" width="5.7109375" style="35" customWidth="1"/>
    <col min="261" max="261" width="8.5703125" style="35" customWidth="1"/>
    <col min="262" max="262" width="0.42578125" style="35" customWidth="1"/>
    <col min="263" max="472" width="9.140625" style="35"/>
    <col min="473" max="473" width="3" style="35" customWidth="1"/>
    <col min="474" max="474" width="0" style="35" hidden="1" customWidth="1"/>
    <col min="475" max="475" width="11.140625" style="35" customWidth="1"/>
    <col min="476" max="478" width="0" style="35" hidden="1" customWidth="1"/>
    <col min="479" max="479" width="51" style="35" customWidth="1"/>
    <col min="480" max="482" width="0" style="35" hidden="1" customWidth="1"/>
    <col min="483" max="483" width="4.7109375" style="35" customWidth="1"/>
    <col min="484" max="484" width="0" style="35" hidden="1" customWidth="1"/>
    <col min="485" max="485" width="7.42578125" style="35" customWidth="1"/>
    <col min="486" max="486" width="0" style="35" hidden="1" customWidth="1"/>
    <col min="487" max="487" width="6.5703125" style="35" customWidth="1"/>
    <col min="488" max="488" width="0" style="35" hidden="1" customWidth="1"/>
    <col min="489" max="489" width="6.42578125" style="35" customWidth="1"/>
    <col min="490" max="501" width="0" style="35" hidden="1" customWidth="1"/>
    <col min="502" max="502" width="8.28515625" style="35" customWidth="1"/>
    <col min="503" max="503" width="13.28515625" style="35" customWidth="1"/>
    <col min="504" max="511" width="0" style="35" hidden="1" customWidth="1"/>
    <col min="512" max="512" width="0.28515625" style="35" customWidth="1"/>
    <col min="513" max="513" width="6.7109375" style="35" customWidth="1"/>
    <col min="514" max="514" width="5.7109375" style="35" customWidth="1"/>
    <col min="515" max="515" width="6.5703125" style="35" customWidth="1"/>
    <col min="516" max="516" width="5.7109375" style="35" customWidth="1"/>
    <col min="517" max="517" width="8.5703125" style="35" customWidth="1"/>
    <col min="518" max="518" width="0.42578125" style="35" customWidth="1"/>
    <col min="519" max="728" width="9.140625" style="35"/>
    <col min="729" max="729" width="3" style="35" customWidth="1"/>
    <col min="730" max="730" width="0" style="35" hidden="1" customWidth="1"/>
    <col min="731" max="731" width="11.140625" style="35" customWidth="1"/>
    <col min="732" max="734" width="0" style="35" hidden="1" customWidth="1"/>
    <col min="735" max="735" width="51" style="35" customWidth="1"/>
    <col min="736" max="738" width="0" style="35" hidden="1" customWidth="1"/>
    <col min="739" max="739" width="4.7109375" style="35" customWidth="1"/>
    <col min="740" max="740" width="0" style="35" hidden="1" customWidth="1"/>
    <col min="741" max="741" width="7.42578125" style="35" customWidth="1"/>
    <col min="742" max="742" width="0" style="35" hidden="1" customWidth="1"/>
    <col min="743" max="743" width="6.5703125" style="35" customWidth="1"/>
    <col min="744" max="744" width="0" style="35" hidden="1" customWidth="1"/>
    <col min="745" max="745" width="6.42578125" style="35" customWidth="1"/>
    <col min="746" max="757" width="0" style="35" hidden="1" customWidth="1"/>
    <col min="758" max="758" width="8.28515625" style="35" customWidth="1"/>
    <col min="759" max="759" width="13.28515625" style="35" customWidth="1"/>
    <col min="760" max="767" width="0" style="35" hidden="1" customWidth="1"/>
    <col min="768" max="768" width="0.28515625" style="35" customWidth="1"/>
    <col min="769" max="769" width="6.7109375" style="35" customWidth="1"/>
    <col min="770" max="770" width="5.7109375" style="35" customWidth="1"/>
    <col min="771" max="771" width="6.5703125" style="35" customWidth="1"/>
    <col min="772" max="772" width="5.7109375" style="35" customWidth="1"/>
    <col min="773" max="773" width="8.5703125" style="35" customWidth="1"/>
    <col min="774" max="774" width="0.42578125" style="35" customWidth="1"/>
    <col min="775" max="984" width="9.140625" style="35"/>
    <col min="985" max="985" width="3" style="35" customWidth="1"/>
    <col min="986" max="986" width="0" style="35" hidden="1" customWidth="1"/>
    <col min="987" max="987" width="11.140625" style="35" customWidth="1"/>
    <col min="988" max="990" width="0" style="35" hidden="1" customWidth="1"/>
    <col min="991" max="991" width="51" style="35" customWidth="1"/>
    <col min="992" max="994" width="0" style="35" hidden="1" customWidth="1"/>
    <col min="995" max="995" width="4.7109375" style="35" customWidth="1"/>
    <col min="996" max="996" width="0" style="35" hidden="1" customWidth="1"/>
    <col min="997" max="997" width="7.42578125" style="35" customWidth="1"/>
    <col min="998" max="998" width="0" style="35" hidden="1" customWidth="1"/>
    <col min="999" max="999" width="6.5703125" style="35" customWidth="1"/>
    <col min="1000" max="1000" width="0" style="35" hidden="1" customWidth="1"/>
    <col min="1001" max="1001" width="6.42578125" style="35" customWidth="1"/>
    <col min="1002" max="1013" width="0" style="35" hidden="1" customWidth="1"/>
    <col min="1014" max="1014" width="8.28515625" style="35" customWidth="1"/>
    <col min="1015" max="1015" width="13.28515625" style="35" customWidth="1"/>
    <col min="1016" max="1023" width="0" style="35" hidden="1" customWidth="1"/>
    <col min="1024" max="1024" width="0.28515625" style="35" customWidth="1"/>
    <col min="1025" max="1025" width="6.7109375" style="35" customWidth="1"/>
    <col min="1026" max="1026" width="5.7109375" style="35" customWidth="1"/>
    <col min="1027" max="1027" width="6.5703125" style="35" customWidth="1"/>
    <col min="1028" max="1028" width="5.7109375" style="35" customWidth="1"/>
    <col min="1029" max="1029" width="8.5703125" style="35" customWidth="1"/>
    <col min="1030" max="1030" width="0.42578125" style="35" customWidth="1"/>
    <col min="1031" max="1240" width="9.140625" style="35"/>
    <col min="1241" max="1241" width="3" style="35" customWidth="1"/>
    <col min="1242" max="1242" width="0" style="35" hidden="1" customWidth="1"/>
    <col min="1243" max="1243" width="11.140625" style="35" customWidth="1"/>
    <col min="1244" max="1246" width="0" style="35" hidden="1" customWidth="1"/>
    <col min="1247" max="1247" width="51" style="35" customWidth="1"/>
    <col min="1248" max="1250" width="0" style="35" hidden="1" customWidth="1"/>
    <col min="1251" max="1251" width="4.7109375" style="35" customWidth="1"/>
    <col min="1252" max="1252" width="0" style="35" hidden="1" customWidth="1"/>
    <col min="1253" max="1253" width="7.42578125" style="35" customWidth="1"/>
    <col min="1254" max="1254" width="0" style="35" hidden="1" customWidth="1"/>
    <col min="1255" max="1255" width="6.5703125" style="35" customWidth="1"/>
    <col min="1256" max="1256" width="0" style="35" hidden="1" customWidth="1"/>
    <col min="1257" max="1257" width="6.42578125" style="35" customWidth="1"/>
    <col min="1258" max="1269" width="0" style="35" hidden="1" customWidth="1"/>
    <col min="1270" max="1270" width="8.28515625" style="35" customWidth="1"/>
    <col min="1271" max="1271" width="13.28515625" style="35" customWidth="1"/>
    <col min="1272" max="1279" width="0" style="35" hidden="1" customWidth="1"/>
    <col min="1280" max="1280" width="0.28515625" style="35" customWidth="1"/>
    <col min="1281" max="1281" width="6.7109375" style="35" customWidth="1"/>
    <col min="1282" max="1282" width="5.7109375" style="35" customWidth="1"/>
    <col min="1283" max="1283" width="6.5703125" style="35" customWidth="1"/>
    <col min="1284" max="1284" width="5.7109375" style="35" customWidth="1"/>
    <col min="1285" max="1285" width="8.5703125" style="35" customWidth="1"/>
    <col min="1286" max="1286" width="0.42578125" style="35" customWidth="1"/>
    <col min="1287" max="1496" width="9.140625" style="35"/>
    <col min="1497" max="1497" width="3" style="35" customWidth="1"/>
    <col min="1498" max="1498" width="0" style="35" hidden="1" customWidth="1"/>
    <col min="1499" max="1499" width="11.140625" style="35" customWidth="1"/>
    <col min="1500" max="1502" width="0" style="35" hidden="1" customWidth="1"/>
    <col min="1503" max="1503" width="51" style="35" customWidth="1"/>
    <col min="1504" max="1506" width="0" style="35" hidden="1" customWidth="1"/>
    <col min="1507" max="1507" width="4.7109375" style="35" customWidth="1"/>
    <col min="1508" max="1508" width="0" style="35" hidden="1" customWidth="1"/>
    <col min="1509" max="1509" width="7.42578125" style="35" customWidth="1"/>
    <col min="1510" max="1510" width="0" style="35" hidden="1" customWidth="1"/>
    <col min="1511" max="1511" width="6.5703125" style="35" customWidth="1"/>
    <col min="1512" max="1512" width="0" style="35" hidden="1" customWidth="1"/>
    <col min="1513" max="1513" width="6.42578125" style="35" customWidth="1"/>
    <col min="1514" max="1525" width="0" style="35" hidden="1" customWidth="1"/>
    <col min="1526" max="1526" width="8.28515625" style="35" customWidth="1"/>
    <col min="1527" max="1527" width="13.28515625" style="35" customWidth="1"/>
    <col min="1528" max="1535" width="0" style="35" hidden="1" customWidth="1"/>
    <col min="1536" max="1536" width="0.28515625" style="35" customWidth="1"/>
    <col min="1537" max="1537" width="6.7109375" style="35" customWidth="1"/>
    <col min="1538" max="1538" width="5.7109375" style="35" customWidth="1"/>
    <col min="1539" max="1539" width="6.5703125" style="35" customWidth="1"/>
    <col min="1540" max="1540" width="5.7109375" style="35" customWidth="1"/>
    <col min="1541" max="1541" width="8.5703125" style="35" customWidth="1"/>
    <col min="1542" max="1542" width="0.42578125" style="35" customWidth="1"/>
    <col min="1543" max="1752" width="9.140625" style="35"/>
    <col min="1753" max="1753" width="3" style="35" customWidth="1"/>
    <col min="1754" max="1754" width="0" style="35" hidden="1" customWidth="1"/>
    <col min="1755" max="1755" width="11.140625" style="35" customWidth="1"/>
    <col min="1756" max="1758" width="0" style="35" hidden="1" customWidth="1"/>
    <col min="1759" max="1759" width="51" style="35" customWidth="1"/>
    <col min="1760" max="1762" width="0" style="35" hidden="1" customWidth="1"/>
    <col min="1763" max="1763" width="4.7109375" style="35" customWidth="1"/>
    <col min="1764" max="1764" width="0" style="35" hidden="1" customWidth="1"/>
    <col min="1765" max="1765" width="7.42578125" style="35" customWidth="1"/>
    <col min="1766" max="1766" width="0" style="35" hidden="1" customWidth="1"/>
    <col min="1767" max="1767" width="6.5703125" style="35" customWidth="1"/>
    <col min="1768" max="1768" width="0" style="35" hidden="1" customWidth="1"/>
    <col min="1769" max="1769" width="6.42578125" style="35" customWidth="1"/>
    <col min="1770" max="1781" width="0" style="35" hidden="1" customWidth="1"/>
    <col min="1782" max="1782" width="8.28515625" style="35" customWidth="1"/>
    <col min="1783" max="1783" width="13.28515625" style="35" customWidth="1"/>
    <col min="1784" max="1791" width="0" style="35" hidden="1" customWidth="1"/>
    <col min="1792" max="1792" width="0.28515625" style="35" customWidth="1"/>
    <col min="1793" max="1793" width="6.7109375" style="35" customWidth="1"/>
    <col min="1794" max="1794" width="5.7109375" style="35" customWidth="1"/>
    <col min="1795" max="1795" width="6.5703125" style="35" customWidth="1"/>
    <col min="1796" max="1796" width="5.7109375" style="35" customWidth="1"/>
    <col min="1797" max="1797" width="8.5703125" style="35" customWidth="1"/>
    <col min="1798" max="1798" width="0.42578125" style="35" customWidth="1"/>
    <col min="1799" max="2008" width="9.140625" style="35"/>
    <col min="2009" max="2009" width="3" style="35" customWidth="1"/>
    <col min="2010" max="2010" width="0" style="35" hidden="1" customWidth="1"/>
    <col min="2011" max="2011" width="11.140625" style="35" customWidth="1"/>
    <col min="2012" max="2014" width="0" style="35" hidden="1" customWidth="1"/>
    <col min="2015" max="2015" width="51" style="35" customWidth="1"/>
    <col min="2016" max="2018" width="0" style="35" hidden="1" customWidth="1"/>
    <col min="2019" max="2019" width="4.7109375" style="35" customWidth="1"/>
    <col min="2020" max="2020" width="0" style="35" hidden="1" customWidth="1"/>
    <col min="2021" max="2021" width="7.42578125" style="35" customWidth="1"/>
    <col min="2022" max="2022" width="0" style="35" hidden="1" customWidth="1"/>
    <col min="2023" max="2023" width="6.5703125" style="35" customWidth="1"/>
    <col min="2024" max="2024" width="0" style="35" hidden="1" customWidth="1"/>
    <col min="2025" max="2025" width="6.42578125" style="35" customWidth="1"/>
    <col min="2026" max="2037" width="0" style="35" hidden="1" customWidth="1"/>
    <col min="2038" max="2038" width="8.28515625" style="35" customWidth="1"/>
    <col min="2039" max="2039" width="13.28515625" style="35" customWidth="1"/>
    <col min="2040" max="2047" width="0" style="35" hidden="1" customWidth="1"/>
    <col min="2048" max="2048" width="0.28515625" style="35" customWidth="1"/>
    <col min="2049" max="2049" width="6.7109375" style="35" customWidth="1"/>
    <col min="2050" max="2050" width="5.7109375" style="35" customWidth="1"/>
    <col min="2051" max="2051" width="6.5703125" style="35" customWidth="1"/>
    <col min="2052" max="2052" width="5.7109375" style="35" customWidth="1"/>
    <col min="2053" max="2053" width="8.5703125" style="35" customWidth="1"/>
    <col min="2054" max="2054" width="0.42578125" style="35" customWidth="1"/>
    <col min="2055" max="2264" width="9.140625" style="35"/>
    <col min="2265" max="2265" width="3" style="35" customWidth="1"/>
    <col min="2266" max="2266" width="0" style="35" hidden="1" customWidth="1"/>
    <col min="2267" max="2267" width="11.140625" style="35" customWidth="1"/>
    <col min="2268" max="2270" width="0" style="35" hidden="1" customWidth="1"/>
    <col min="2271" max="2271" width="51" style="35" customWidth="1"/>
    <col min="2272" max="2274" width="0" style="35" hidden="1" customWidth="1"/>
    <col min="2275" max="2275" width="4.7109375" style="35" customWidth="1"/>
    <col min="2276" max="2276" width="0" style="35" hidden="1" customWidth="1"/>
    <col min="2277" max="2277" width="7.42578125" style="35" customWidth="1"/>
    <col min="2278" max="2278" width="0" style="35" hidden="1" customWidth="1"/>
    <col min="2279" max="2279" width="6.5703125" style="35" customWidth="1"/>
    <col min="2280" max="2280" width="0" style="35" hidden="1" customWidth="1"/>
    <col min="2281" max="2281" width="6.42578125" style="35" customWidth="1"/>
    <col min="2282" max="2293" width="0" style="35" hidden="1" customWidth="1"/>
    <col min="2294" max="2294" width="8.28515625" style="35" customWidth="1"/>
    <col min="2295" max="2295" width="13.28515625" style="35" customWidth="1"/>
    <col min="2296" max="2303" width="0" style="35" hidden="1" customWidth="1"/>
    <col min="2304" max="2304" width="0.28515625" style="35" customWidth="1"/>
    <col min="2305" max="2305" width="6.7109375" style="35" customWidth="1"/>
    <col min="2306" max="2306" width="5.7109375" style="35" customWidth="1"/>
    <col min="2307" max="2307" width="6.5703125" style="35" customWidth="1"/>
    <col min="2308" max="2308" width="5.7109375" style="35" customWidth="1"/>
    <col min="2309" max="2309" width="8.5703125" style="35" customWidth="1"/>
    <col min="2310" max="2310" width="0.42578125" style="35" customWidth="1"/>
    <col min="2311" max="2520" width="9.140625" style="35"/>
    <col min="2521" max="2521" width="3" style="35" customWidth="1"/>
    <col min="2522" max="2522" width="0" style="35" hidden="1" customWidth="1"/>
    <col min="2523" max="2523" width="11.140625" style="35" customWidth="1"/>
    <col min="2524" max="2526" width="0" style="35" hidden="1" customWidth="1"/>
    <col min="2527" max="2527" width="51" style="35" customWidth="1"/>
    <col min="2528" max="2530" width="0" style="35" hidden="1" customWidth="1"/>
    <col min="2531" max="2531" width="4.7109375" style="35" customWidth="1"/>
    <col min="2532" max="2532" width="0" style="35" hidden="1" customWidth="1"/>
    <col min="2533" max="2533" width="7.42578125" style="35" customWidth="1"/>
    <col min="2534" max="2534" width="0" style="35" hidden="1" customWidth="1"/>
    <col min="2535" max="2535" width="6.5703125" style="35" customWidth="1"/>
    <col min="2536" max="2536" width="0" style="35" hidden="1" customWidth="1"/>
    <col min="2537" max="2537" width="6.42578125" style="35" customWidth="1"/>
    <col min="2538" max="2549" width="0" style="35" hidden="1" customWidth="1"/>
    <col min="2550" max="2550" width="8.28515625" style="35" customWidth="1"/>
    <col min="2551" max="2551" width="13.28515625" style="35" customWidth="1"/>
    <col min="2552" max="2559" width="0" style="35" hidden="1" customWidth="1"/>
    <col min="2560" max="2560" width="0.28515625" style="35" customWidth="1"/>
    <col min="2561" max="2561" width="6.7109375" style="35" customWidth="1"/>
    <col min="2562" max="2562" width="5.7109375" style="35" customWidth="1"/>
    <col min="2563" max="2563" width="6.5703125" style="35" customWidth="1"/>
    <col min="2564" max="2564" width="5.7109375" style="35" customWidth="1"/>
    <col min="2565" max="2565" width="8.5703125" style="35" customWidth="1"/>
    <col min="2566" max="2566" width="0.42578125" style="35" customWidth="1"/>
    <col min="2567" max="2776" width="9.140625" style="35"/>
    <col min="2777" max="2777" width="3" style="35" customWidth="1"/>
    <col min="2778" max="2778" width="0" style="35" hidden="1" customWidth="1"/>
    <col min="2779" max="2779" width="11.140625" style="35" customWidth="1"/>
    <col min="2780" max="2782" width="0" style="35" hidden="1" customWidth="1"/>
    <col min="2783" max="2783" width="51" style="35" customWidth="1"/>
    <col min="2784" max="2786" width="0" style="35" hidden="1" customWidth="1"/>
    <col min="2787" max="2787" width="4.7109375" style="35" customWidth="1"/>
    <col min="2788" max="2788" width="0" style="35" hidden="1" customWidth="1"/>
    <col min="2789" max="2789" width="7.42578125" style="35" customWidth="1"/>
    <col min="2790" max="2790" width="0" style="35" hidden="1" customWidth="1"/>
    <col min="2791" max="2791" width="6.5703125" style="35" customWidth="1"/>
    <col min="2792" max="2792" width="0" style="35" hidden="1" customWidth="1"/>
    <col min="2793" max="2793" width="6.42578125" style="35" customWidth="1"/>
    <col min="2794" max="2805" width="0" style="35" hidden="1" customWidth="1"/>
    <col min="2806" max="2806" width="8.28515625" style="35" customWidth="1"/>
    <col min="2807" max="2807" width="13.28515625" style="35" customWidth="1"/>
    <col min="2808" max="2815" width="0" style="35" hidden="1" customWidth="1"/>
    <col min="2816" max="2816" width="0.28515625" style="35" customWidth="1"/>
    <col min="2817" max="2817" width="6.7109375" style="35" customWidth="1"/>
    <col min="2818" max="2818" width="5.7109375" style="35" customWidth="1"/>
    <col min="2819" max="2819" width="6.5703125" style="35" customWidth="1"/>
    <col min="2820" max="2820" width="5.7109375" style="35" customWidth="1"/>
    <col min="2821" max="2821" width="8.5703125" style="35" customWidth="1"/>
    <col min="2822" max="2822" width="0.42578125" style="35" customWidth="1"/>
    <col min="2823" max="3032" width="9.140625" style="35"/>
    <col min="3033" max="3033" width="3" style="35" customWidth="1"/>
    <col min="3034" max="3034" width="0" style="35" hidden="1" customWidth="1"/>
    <col min="3035" max="3035" width="11.140625" style="35" customWidth="1"/>
    <col min="3036" max="3038" width="0" style="35" hidden="1" customWidth="1"/>
    <col min="3039" max="3039" width="51" style="35" customWidth="1"/>
    <col min="3040" max="3042" width="0" style="35" hidden="1" customWidth="1"/>
    <col min="3043" max="3043" width="4.7109375" style="35" customWidth="1"/>
    <col min="3044" max="3044" width="0" style="35" hidden="1" customWidth="1"/>
    <col min="3045" max="3045" width="7.42578125" style="35" customWidth="1"/>
    <col min="3046" max="3046" width="0" style="35" hidden="1" customWidth="1"/>
    <col min="3047" max="3047" width="6.5703125" style="35" customWidth="1"/>
    <col min="3048" max="3048" width="0" style="35" hidden="1" customWidth="1"/>
    <col min="3049" max="3049" width="6.42578125" style="35" customWidth="1"/>
    <col min="3050" max="3061" width="0" style="35" hidden="1" customWidth="1"/>
    <col min="3062" max="3062" width="8.28515625" style="35" customWidth="1"/>
    <col min="3063" max="3063" width="13.28515625" style="35" customWidth="1"/>
    <col min="3064" max="3071" width="0" style="35" hidden="1" customWidth="1"/>
    <col min="3072" max="3072" width="0.28515625" style="35" customWidth="1"/>
    <col min="3073" max="3073" width="6.7109375" style="35" customWidth="1"/>
    <col min="3074" max="3074" width="5.7109375" style="35" customWidth="1"/>
    <col min="3075" max="3075" width="6.5703125" style="35" customWidth="1"/>
    <col min="3076" max="3076" width="5.7109375" style="35" customWidth="1"/>
    <col min="3077" max="3077" width="8.5703125" style="35" customWidth="1"/>
    <col min="3078" max="3078" width="0.42578125" style="35" customWidth="1"/>
    <col min="3079" max="3288" width="9.140625" style="35"/>
    <col min="3289" max="3289" width="3" style="35" customWidth="1"/>
    <col min="3290" max="3290" width="0" style="35" hidden="1" customWidth="1"/>
    <col min="3291" max="3291" width="11.140625" style="35" customWidth="1"/>
    <col min="3292" max="3294" width="0" style="35" hidden="1" customWidth="1"/>
    <col min="3295" max="3295" width="51" style="35" customWidth="1"/>
    <col min="3296" max="3298" width="0" style="35" hidden="1" customWidth="1"/>
    <col min="3299" max="3299" width="4.7109375" style="35" customWidth="1"/>
    <col min="3300" max="3300" width="0" style="35" hidden="1" customWidth="1"/>
    <col min="3301" max="3301" width="7.42578125" style="35" customWidth="1"/>
    <col min="3302" max="3302" width="0" style="35" hidden="1" customWidth="1"/>
    <col min="3303" max="3303" width="6.5703125" style="35" customWidth="1"/>
    <col min="3304" max="3304" width="0" style="35" hidden="1" customWidth="1"/>
    <col min="3305" max="3305" width="6.42578125" style="35" customWidth="1"/>
    <col min="3306" max="3317" width="0" style="35" hidden="1" customWidth="1"/>
    <col min="3318" max="3318" width="8.28515625" style="35" customWidth="1"/>
    <col min="3319" max="3319" width="13.28515625" style="35" customWidth="1"/>
    <col min="3320" max="3327" width="0" style="35" hidden="1" customWidth="1"/>
    <col min="3328" max="3328" width="0.28515625" style="35" customWidth="1"/>
    <col min="3329" max="3329" width="6.7109375" style="35" customWidth="1"/>
    <col min="3330" max="3330" width="5.7109375" style="35" customWidth="1"/>
    <col min="3331" max="3331" width="6.5703125" style="35" customWidth="1"/>
    <col min="3332" max="3332" width="5.7109375" style="35" customWidth="1"/>
    <col min="3333" max="3333" width="8.5703125" style="35" customWidth="1"/>
    <col min="3334" max="3334" width="0.42578125" style="35" customWidth="1"/>
    <col min="3335" max="3544" width="9.140625" style="35"/>
    <col min="3545" max="3545" width="3" style="35" customWidth="1"/>
    <col min="3546" max="3546" width="0" style="35" hidden="1" customWidth="1"/>
    <col min="3547" max="3547" width="11.140625" style="35" customWidth="1"/>
    <col min="3548" max="3550" width="0" style="35" hidden="1" customWidth="1"/>
    <col min="3551" max="3551" width="51" style="35" customWidth="1"/>
    <col min="3552" max="3554" width="0" style="35" hidden="1" customWidth="1"/>
    <col min="3555" max="3555" width="4.7109375" style="35" customWidth="1"/>
    <col min="3556" max="3556" width="0" style="35" hidden="1" customWidth="1"/>
    <col min="3557" max="3557" width="7.42578125" style="35" customWidth="1"/>
    <col min="3558" max="3558" width="0" style="35" hidden="1" customWidth="1"/>
    <col min="3559" max="3559" width="6.5703125" style="35" customWidth="1"/>
    <col min="3560" max="3560" width="0" style="35" hidden="1" customWidth="1"/>
    <col min="3561" max="3561" width="6.42578125" style="35" customWidth="1"/>
    <col min="3562" max="3573" width="0" style="35" hidden="1" customWidth="1"/>
    <col min="3574" max="3574" width="8.28515625" style="35" customWidth="1"/>
    <col min="3575" max="3575" width="13.28515625" style="35" customWidth="1"/>
    <col min="3576" max="3583" width="0" style="35" hidden="1" customWidth="1"/>
    <col min="3584" max="3584" width="0.28515625" style="35" customWidth="1"/>
    <col min="3585" max="3585" width="6.7109375" style="35" customWidth="1"/>
    <col min="3586" max="3586" width="5.7109375" style="35" customWidth="1"/>
    <col min="3587" max="3587" width="6.5703125" style="35" customWidth="1"/>
    <col min="3588" max="3588" width="5.7109375" style="35" customWidth="1"/>
    <col min="3589" max="3589" width="8.5703125" style="35" customWidth="1"/>
    <col min="3590" max="3590" width="0.42578125" style="35" customWidth="1"/>
    <col min="3591" max="3800" width="9.140625" style="35"/>
    <col min="3801" max="3801" width="3" style="35" customWidth="1"/>
    <col min="3802" max="3802" width="0" style="35" hidden="1" customWidth="1"/>
    <col min="3803" max="3803" width="11.140625" style="35" customWidth="1"/>
    <col min="3804" max="3806" width="0" style="35" hidden="1" customWidth="1"/>
    <col min="3807" max="3807" width="51" style="35" customWidth="1"/>
    <col min="3808" max="3810" width="0" style="35" hidden="1" customWidth="1"/>
    <col min="3811" max="3811" width="4.7109375" style="35" customWidth="1"/>
    <col min="3812" max="3812" width="0" style="35" hidden="1" customWidth="1"/>
    <col min="3813" max="3813" width="7.42578125" style="35" customWidth="1"/>
    <col min="3814" max="3814" width="0" style="35" hidden="1" customWidth="1"/>
    <col min="3815" max="3815" width="6.5703125" style="35" customWidth="1"/>
    <col min="3816" max="3816" width="0" style="35" hidden="1" customWidth="1"/>
    <col min="3817" max="3817" width="6.42578125" style="35" customWidth="1"/>
    <col min="3818" max="3829" width="0" style="35" hidden="1" customWidth="1"/>
    <col min="3830" max="3830" width="8.28515625" style="35" customWidth="1"/>
    <col min="3831" max="3831" width="13.28515625" style="35" customWidth="1"/>
    <col min="3832" max="3839" width="0" style="35" hidden="1" customWidth="1"/>
    <col min="3840" max="3840" width="0.28515625" style="35" customWidth="1"/>
    <col min="3841" max="3841" width="6.7109375" style="35" customWidth="1"/>
    <col min="3842" max="3842" width="5.7109375" style="35" customWidth="1"/>
    <col min="3843" max="3843" width="6.5703125" style="35" customWidth="1"/>
    <col min="3844" max="3844" width="5.7109375" style="35" customWidth="1"/>
    <col min="3845" max="3845" width="8.5703125" style="35" customWidth="1"/>
    <col min="3846" max="3846" width="0.42578125" style="35" customWidth="1"/>
    <col min="3847" max="4056" width="9.140625" style="35"/>
    <col min="4057" max="4057" width="3" style="35" customWidth="1"/>
    <col min="4058" max="4058" width="0" style="35" hidden="1" customWidth="1"/>
    <col min="4059" max="4059" width="11.140625" style="35" customWidth="1"/>
    <col min="4060" max="4062" width="0" style="35" hidden="1" customWidth="1"/>
    <col min="4063" max="4063" width="51" style="35" customWidth="1"/>
    <col min="4064" max="4066" width="0" style="35" hidden="1" customWidth="1"/>
    <col min="4067" max="4067" width="4.7109375" style="35" customWidth="1"/>
    <col min="4068" max="4068" width="0" style="35" hidden="1" customWidth="1"/>
    <col min="4069" max="4069" width="7.42578125" style="35" customWidth="1"/>
    <col min="4070" max="4070" width="0" style="35" hidden="1" customWidth="1"/>
    <col min="4071" max="4071" width="6.5703125" style="35" customWidth="1"/>
    <col min="4072" max="4072" width="0" style="35" hidden="1" customWidth="1"/>
    <col min="4073" max="4073" width="6.42578125" style="35" customWidth="1"/>
    <col min="4074" max="4085" width="0" style="35" hidden="1" customWidth="1"/>
    <col min="4086" max="4086" width="8.28515625" style="35" customWidth="1"/>
    <col min="4087" max="4087" width="13.28515625" style="35" customWidth="1"/>
    <col min="4088" max="4095" width="0" style="35" hidden="1" customWidth="1"/>
    <col min="4096" max="4096" width="0.28515625" style="35" customWidth="1"/>
    <col min="4097" max="4097" width="6.7109375" style="35" customWidth="1"/>
    <col min="4098" max="4098" width="5.7109375" style="35" customWidth="1"/>
    <col min="4099" max="4099" width="6.5703125" style="35" customWidth="1"/>
    <col min="4100" max="4100" width="5.7109375" style="35" customWidth="1"/>
    <col min="4101" max="4101" width="8.5703125" style="35" customWidth="1"/>
    <col min="4102" max="4102" width="0.42578125" style="35" customWidth="1"/>
    <col min="4103" max="4312" width="9.140625" style="35"/>
    <col min="4313" max="4313" width="3" style="35" customWidth="1"/>
    <col min="4314" max="4314" width="0" style="35" hidden="1" customWidth="1"/>
    <col min="4315" max="4315" width="11.140625" style="35" customWidth="1"/>
    <col min="4316" max="4318" width="0" style="35" hidden="1" customWidth="1"/>
    <col min="4319" max="4319" width="51" style="35" customWidth="1"/>
    <col min="4320" max="4322" width="0" style="35" hidden="1" customWidth="1"/>
    <col min="4323" max="4323" width="4.7109375" style="35" customWidth="1"/>
    <col min="4324" max="4324" width="0" style="35" hidden="1" customWidth="1"/>
    <col min="4325" max="4325" width="7.42578125" style="35" customWidth="1"/>
    <col min="4326" max="4326" width="0" style="35" hidden="1" customWidth="1"/>
    <col min="4327" max="4327" width="6.5703125" style="35" customWidth="1"/>
    <col min="4328" max="4328" width="0" style="35" hidden="1" customWidth="1"/>
    <col min="4329" max="4329" width="6.42578125" style="35" customWidth="1"/>
    <col min="4330" max="4341" width="0" style="35" hidden="1" customWidth="1"/>
    <col min="4342" max="4342" width="8.28515625" style="35" customWidth="1"/>
    <col min="4343" max="4343" width="13.28515625" style="35" customWidth="1"/>
    <col min="4344" max="4351" width="0" style="35" hidden="1" customWidth="1"/>
    <col min="4352" max="4352" width="0.28515625" style="35" customWidth="1"/>
    <col min="4353" max="4353" width="6.7109375" style="35" customWidth="1"/>
    <col min="4354" max="4354" width="5.7109375" style="35" customWidth="1"/>
    <col min="4355" max="4355" width="6.5703125" style="35" customWidth="1"/>
    <col min="4356" max="4356" width="5.7109375" style="35" customWidth="1"/>
    <col min="4357" max="4357" width="8.5703125" style="35" customWidth="1"/>
    <col min="4358" max="4358" width="0.42578125" style="35" customWidth="1"/>
    <col min="4359" max="4568" width="9.140625" style="35"/>
    <col min="4569" max="4569" width="3" style="35" customWidth="1"/>
    <col min="4570" max="4570" width="0" style="35" hidden="1" customWidth="1"/>
    <col min="4571" max="4571" width="11.140625" style="35" customWidth="1"/>
    <col min="4572" max="4574" width="0" style="35" hidden="1" customWidth="1"/>
    <col min="4575" max="4575" width="51" style="35" customWidth="1"/>
    <col min="4576" max="4578" width="0" style="35" hidden="1" customWidth="1"/>
    <col min="4579" max="4579" width="4.7109375" style="35" customWidth="1"/>
    <col min="4580" max="4580" width="0" style="35" hidden="1" customWidth="1"/>
    <col min="4581" max="4581" width="7.42578125" style="35" customWidth="1"/>
    <col min="4582" max="4582" width="0" style="35" hidden="1" customWidth="1"/>
    <col min="4583" max="4583" width="6.5703125" style="35" customWidth="1"/>
    <col min="4584" max="4584" width="0" style="35" hidden="1" customWidth="1"/>
    <col min="4585" max="4585" width="6.42578125" style="35" customWidth="1"/>
    <col min="4586" max="4597" width="0" style="35" hidden="1" customWidth="1"/>
    <col min="4598" max="4598" width="8.28515625" style="35" customWidth="1"/>
    <col min="4599" max="4599" width="13.28515625" style="35" customWidth="1"/>
    <col min="4600" max="4607" width="0" style="35" hidden="1" customWidth="1"/>
    <col min="4608" max="4608" width="0.28515625" style="35" customWidth="1"/>
    <col min="4609" max="4609" width="6.7109375" style="35" customWidth="1"/>
    <col min="4610" max="4610" width="5.7109375" style="35" customWidth="1"/>
    <col min="4611" max="4611" width="6.5703125" style="35" customWidth="1"/>
    <col min="4612" max="4612" width="5.7109375" style="35" customWidth="1"/>
    <col min="4613" max="4613" width="8.5703125" style="35" customWidth="1"/>
    <col min="4614" max="4614" width="0.42578125" style="35" customWidth="1"/>
    <col min="4615" max="4824" width="9.140625" style="35"/>
    <col min="4825" max="4825" width="3" style="35" customWidth="1"/>
    <col min="4826" max="4826" width="0" style="35" hidden="1" customWidth="1"/>
    <col min="4827" max="4827" width="11.140625" style="35" customWidth="1"/>
    <col min="4828" max="4830" width="0" style="35" hidden="1" customWidth="1"/>
    <col min="4831" max="4831" width="51" style="35" customWidth="1"/>
    <col min="4832" max="4834" width="0" style="35" hidden="1" customWidth="1"/>
    <col min="4835" max="4835" width="4.7109375" style="35" customWidth="1"/>
    <col min="4836" max="4836" width="0" style="35" hidden="1" customWidth="1"/>
    <col min="4837" max="4837" width="7.42578125" style="35" customWidth="1"/>
    <col min="4838" max="4838" width="0" style="35" hidden="1" customWidth="1"/>
    <col min="4839" max="4839" width="6.5703125" style="35" customWidth="1"/>
    <col min="4840" max="4840" width="0" style="35" hidden="1" customWidth="1"/>
    <col min="4841" max="4841" width="6.42578125" style="35" customWidth="1"/>
    <col min="4842" max="4853" width="0" style="35" hidden="1" customWidth="1"/>
    <col min="4854" max="4854" width="8.28515625" style="35" customWidth="1"/>
    <col min="4855" max="4855" width="13.28515625" style="35" customWidth="1"/>
    <col min="4856" max="4863" width="0" style="35" hidden="1" customWidth="1"/>
    <col min="4864" max="4864" width="0.28515625" style="35" customWidth="1"/>
    <col min="4865" max="4865" width="6.7109375" style="35" customWidth="1"/>
    <col min="4866" max="4866" width="5.7109375" style="35" customWidth="1"/>
    <col min="4867" max="4867" width="6.5703125" style="35" customWidth="1"/>
    <col min="4868" max="4868" width="5.7109375" style="35" customWidth="1"/>
    <col min="4869" max="4869" width="8.5703125" style="35" customWidth="1"/>
    <col min="4870" max="4870" width="0.42578125" style="35" customWidth="1"/>
    <col min="4871" max="5080" width="9.140625" style="35"/>
    <col min="5081" max="5081" width="3" style="35" customWidth="1"/>
    <col min="5082" max="5082" width="0" style="35" hidden="1" customWidth="1"/>
    <col min="5083" max="5083" width="11.140625" style="35" customWidth="1"/>
    <col min="5084" max="5086" width="0" style="35" hidden="1" customWidth="1"/>
    <col min="5087" max="5087" width="51" style="35" customWidth="1"/>
    <col min="5088" max="5090" width="0" style="35" hidden="1" customWidth="1"/>
    <col min="5091" max="5091" width="4.7109375" style="35" customWidth="1"/>
    <col min="5092" max="5092" width="0" style="35" hidden="1" customWidth="1"/>
    <col min="5093" max="5093" width="7.42578125" style="35" customWidth="1"/>
    <col min="5094" max="5094" width="0" style="35" hidden="1" customWidth="1"/>
    <col min="5095" max="5095" width="6.5703125" style="35" customWidth="1"/>
    <col min="5096" max="5096" width="0" style="35" hidden="1" customWidth="1"/>
    <col min="5097" max="5097" width="6.42578125" style="35" customWidth="1"/>
    <col min="5098" max="5109" width="0" style="35" hidden="1" customWidth="1"/>
    <col min="5110" max="5110" width="8.28515625" style="35" customWidth="1"/>
    <col min="5111" max="5111" width="13.28515625" style="35" customWidth="1"/>
    <col min="5112" max="5119" width="0" style="35" hidden="1" customWidth="1"/>
    <col min="5120" max="5120" width="0.28515625" style="35" customWidth="1"/>
    <col min="5121" max="5121" width="6.7109375" style="35" customWidth="1"/>
    <col min="5122" max="5122" width="5.7109375" style="35" customWidth="1"/>
    <col min="5123" max="5123" width="6.5703125" style="35" customWidth="1"/>
    <col min="5124" max="5124" width="5.7109375" style="35" customWidth="1"/>
    <col min="5125" max="5125" width="8.5703125" style="35" customWidth="1"/>
    <col min="5126" max="5126" width="0.42578125" style="35" customWidth="1"/>
    <col min="5127" max="5336" width="9.140625" style="35"/>
    <col min="5337" max="5337" width="3" style="35" customWidth="1"/>
    <col min="5338" max="5338" width="0" style="35" hidden="1" customWidth="1"/>
    <col min="5339" max="5339" width="11.140625" style="35" customWidth="1"/>
    <col min="5340" max="5342" width="0" style="35" hidden="1" customWidth="1"/>
    <col min="5343" max="5343" width="51" style="35" customWidth="1"/>
    <col min="5344" max="5346" width="0" style="35" hidden="1" customWidth="1"/>
    <col min="5347" max="5347" width="4.7109375" style="35" customWidth="1"/>
    <col min="5348" max="5348" width="0" style="35" hidden="1" customWidth="1"/>
    <col min="5349" max="5349" width="7.42578125" style="35" customWidth="1"/>
    <col min="5350" max="5350" width="0" style="35" hidden="1" customWidth="1"/>
    <col min="5351" max="5351" width="6.5703125" style="35" customWidth="1"/>
    <col min="5352" max="5352" width="0" style="35" hidden="1" customWidth="1"/>
    <col min="5353" max="5353" width="6.42578125" style="35" customWidth="1"/>
    <col min="5354" max="5365" width="0" style="35" hidden="1" customWidth="1"/>
    <col min="5366" max="5366" width="8.28515625" style="35" customWidth="1"/>
    <col min="5367" max="5367" width="13.28515625" style="35" customWidth="1"/>
    <col min="5368" max="5375" width="0" style="35" hidden="1" customWidth="1"/>
    <col min="5376" max="5376" width="0.28515625" style="35" customWidth="1"/>
    <col min="5377" max="5377" width="6.7109375" style="35" customWidth="1"/>
    <col min="5378" max="5378" width="5.7109375" style="35" customWidth="1"/>
    <col min="5379" max="5379" width="6.5703125" style="35" customWidth="1"/>
    <col min="5380" max="5380" width="5.7109375" style="35" customWidth="1"/>
    <col min="5381" max="5381" width="8.5703125" style="35" customWidth="1"/>
    <col min="5382" max="5382" width="0.42578125" style="35" customWidth="1"/>
    <col min="5383" max="5592" width="9.140625" style="35"/>
    <col min="5593" max="5593" width="3" style="35" customWidth="1"/>
    <col min="5594" max="5594" width="0" style="35" hidden="1" customWidth="1"/>
    <col min="5595" max="5595" width="11.140625" style="35" customWidth="1"/>
    <col min="5596" max="5598" width="0" style="35" hidden="1" customWidth="1"/>
    <col min="5599" max="5599" width="51" style="35" customWidth="1"/>
    <col min="5600" max="5602" width="0" style="35" hidden="1" customWidth="1"/>
    <col min="5603" max="5603" width="4.7109375" style="35" customWidth="1"/>
    <col min="5604" max="5604" width="0" style="35" hidden="1" customWidth="1"/>
    <col min="5605" max="5605" width="7.42578125" style="35" customWidth="1"/>
    <col min="5606" max="5606" width="0" style="35" hidden="1" customWidth="1"/>
    <col min="5607" max="5607" width="6.5703125" style="35" customWidth="1"/>
    <col min="5608" max="5608" width="0" style="35" hidden="1" customWidth="1"/>
    <col min="5609" max="5609" width="6.42578125" style="35" customWidth="1"/>
    <col min="5610" max="5621" width="0" style="35" hidden="1" customWidth="1"/>
    <col min="5622" max="5622" width="8.28515625" style="35" customWidth="1"/>
    <col min="5623" max="5623" width="13.28515625" style="35" customWidth="1"/>
    <col min="5624" max="5631" width="0" style="35" hidden="1" customWidth="1"/>
    <col min="5632" max="5632" width="0.28515625" style="35" customWidth="1"/>
    <col min="5633" max="5633" width="6.7109375" style="35" customWidth="1"/>
    <col min="5634" max="5634" width="5.7109375" style="35" customWidth="1"/>
    <col min="5635" max="5635" width="6.5703125" style="35" customWidth="1"/>
    <col min="5636" max="5636" width="5.7109375" style="35" customWidth="1"/>
    <col min="5637" max="5637" width="8.5703125" style="35" customWidth="1"/>
    <col min="5638" max="5638" width="0.42578125" style="35" customWidth="1"/>
    <col min="5639" max="5848" width="9.140625" style="35"/>
    <col min="5849" max="5849" width="3" style="35" customWidth="1"/>
    <col min="5850" max="5850" width="0" style="35" hidden="1" customWidth="1"/>
    <col min="5851" max="5851" width="11.140625" style="35" customWidth="1"/>
    <col min="5852" max="5854" width="0" style="35" hidden="1" customWidth="1"/>
    <col min="5855" max="5855" width="51" style="35" customWidth="1"/>
    <col min="5856" max="5858" width="0" style="35" hidden="1" customWidth="1"/>
    <col min="5859" max="5859" width="4.7109375" style="35" customWidth="1"/>
    <col min="5860" max="5860" width="0" style="35" hidden="1" customWidth="1"/>
    <col min="5861" max="5861" width="7.42578125" style="35" customWidth="1"/>
    <col min="5862" max="5862" width="0" style="35" hidden="1" customWidth="1"/>
    <col min="5863" max="5863" width="6.5703125" style="35" customWidth="1"/>
    <col min="5864" max="5864" width="0" style="35" hidden="1" customWidth="1"/>
    <col min="5865" max="5865" width="6.42578125" style="35" customWidth="1"/>
    <col min="5866" max="5877" width="0" style="35" hidden="1" customWidth="1"/>
    <col min="5878" max="5878" width="8.28515625" style="35" customWidth="1"/>
    <col min="5879" max="5879" width="13.28515625" style="35" customWidth="1"/>
    <col min="5880" max="5887" width="0" style="35" hidden="1" customWidth="1"/>
    <col min="5888" max="5888" width="0.28515625" style="35" customWidth="1"/>
    <col min="5889" max="5889" width="6.7109375" style="35" customWidth="1"/>
    <col min="5890" max="5890" width="5.7109375" style="35" customWidth="1"/>
    <col min="5891" max="5891" width="6.5703125" style="35" customWidth="1"/>
    <col min="5892" max="5892" width="5.7109375" style="35" customWidth="1"/>
    <col min="5893" max="5893" width="8.5703125" style="35" customWidth="1"/>
    <col min="5894" max="5894" width="0.42578125" style="35" customWidth="1"/>
    <col min="5895" max="6104" width="9.140625" style="35"/>
    <col min="6105" max="6105" width="3" style="35" customWidth="1"/>
    <col min="6106" max="6106" width="0" style="35" hidden="1" customWidth="1"/>
    <col min="6107" max="6107" width="11.140625" style="35" customWidth="1"/>
    <col min="6108" max="6110" width="0" style="35" hidden="1" customWidth="1"/>
    <col min="6111" max="6111" width="51" style="35" customWidth="1"/>
    <col min="6112" max="6114" width="0" style="35" hidden="1" customWidth="1"/>
    <col min="6115" max="6115" width="4.7109375" style="35" customWidth="1"/>
    <col min="6116" max="6116" width="0" style="35" hidden="1" customWidth="1"/>
    <col min="6117" max="6117" width="7.42578125" style="35" customWidth="1"/>
    <col min="6118" max="6118" width="0" style="35" hidden="1" customWidth="1"/>
    <col min="6119" max="6119" width="6.5703125" style="35" customWidth="1"/>
    <col min="6120" max="6120" width="0" style="35" hidden="1" customWidth="1"/>
    <col min="6121" max="6121" width="6.42578125" style="35" customWidth="1"/>
    <col min="6122" max="6133" width="0" style="35" hidden="1" customWidth="1"/>
    <col min="6134" max="6134" width="8.28515625" style="35" customWidth="1"/>
    <col min="6135" max="6135" width="13.28515625" style="35" customWidth="1"/>
    <col min="6136" max="6143" width="0" style="35" hidden="1" customWidth="1"/>
    <col min="6144" max="6144" width="0.28515625" style="35" customWidth="1"/>
    <col min="6145" max="6145" width="6.7109375" style="35" customWidth="1"/>
    <col min="6146" max="6146" width="5.7109375" style="35" customWidth="1"/>
    <col min="6147" max="6147" width="6.5703125" style="35" customWidth="1"/>
    <col min="6148" max="6148" width="5.7109375" style="35" customWidth="1"/>
    <col min="6149" max="6149" width="8.5703125" style="35" customWidth="1"/>
    <col min="6150" max="6150" width="0.42578125" style="35" customWidth="1"/>
    <col min="6151" max="6360" width="9.140625" style="35"/>
    <col min="6361" max="6361" width="3" style="35" customWidth="1"/>
    <col min="6362" max="6362" width="0" style="35" hidden="1" customWidth="1"/>
    <col min="6363" max="6363" width="11.140625" style="35" customWidth="1"/>
    <col min="6364" max="6366" width="0" style="35" hidden="1" customWidth="1"/>
    <col min="6367" max="6367" width="51" style="35" customWidth="1"/>
    <col min="6368" max="6370" width="0" style="35" hidden="1" customWidth="1"/>
    <col min="6371" max="6371" width="4.7109375" style="35" customWidth="1"/>
    <col min="6372" max="6372" width="0" style="35" hidden="1" customWidth="1"/>
    <col min="6373" max="6373" width="7.42578125" style="35" customWidth="1"/>
    <col min="6374" max="6374" width="0" style="35" hidden="1" customWidth="1"/>
    <col min="6375" max="6375" width="6.5703125" style="35" customWidth="1"/>
    <col min="6376" max="6376" width="0" style="35" hidden="1" customWidth="1"/>
    <col min="6377" max="6377" width="6.42578125" style="35" customWidth="1"/>
    <col min="6378" max="6389" width="0" style="35" hidden="1" customWidth="1"/>
    <col min="6390" max="6390" width="8.28515625" style="35" customWidth="1"/>
    <col min="6391" max="6391" width="13.28515625" style="35" customWidth="1"/>
    <col min="6392" max="6399" width="0" style="35" hidden="1" customWidth="1"/>
    <col min="6400" max="6400" width="0.28515625" style="35" customWidth="1"/>
    <col min="6401" max="6401" width="6.7109375" style="35" customWidth="1"/>
    <col min="6402" max="6402" width="5.7109375" style="35" customWidth="1"/>
    <col min="6403" max="6403" width="6.5703125" style="35" customWidth="1"/>
    <col min="6404" max="6404" width="5.7109375" style="35" customWidth="1"/>
    <col min="6405" max="6405" width="8.5703125" style="35" customWidth="1"/>
    <col min="6406" max="6406" width="0.42578125" style="35" customWidth="1"/>
    <col min="6407" max="6616" width="9.140625" style="35"/>
    <col min="6617" max="6617" width="3" style="35" customWidth="1"/>
    <col min="6618" max="6618" width="0" style="35" hidden="1" customWidth="1"/>
    <col min="6619" max="6619" width="11.140625" style="35" customWidth="1"/>
    <col min="6620" max="6622" width="0" style="35" hidden="1" customWidth="1"/>
    <col min="6623" max="6623" width="51" style="35" customWidth="1"/>
    <col min="6624" max="6626" width="0" style="35" hidden="1" customWidth="1"/>
    <col min="6627" max="6627" width="4.7109375" style="35" customWidth="1"/>
    <col min="6628" max="6628" width="0" style="35" hidden="1" customWidth="1"/>
    <col min="6629" max="6629" width="7.42578125" style="35" customWidth="1"/>
    <col min="6630" max="6630" width="0" style="35" hidden="1" customWidth="1"/>
    <col min="6631" max="6631" width="6.5703125" style="35" customWidth="1"/>
    <col min="6632" max="6632" width="0" style="35" hidden="1" customWidth="1"/>
    <col min="6633" max="6633" width="6.42578125" style="35" customWidth="1"/>
    <col min="6634" max="6645" width="0" style="35" hidden="1" customWidth="1"/>
    <col min="6646" max="6646" width="8.28515625" style="35" customWidth="1"/>
    <col min="6647" max="6647" width="13.28515625" style="35" customWidth="1"/>
    <col min="6648" max="6655" width="0" style="35" hidden="1" customWidth="1"/>
    <col min="6656" max="6656" width="0.28515625" style="35" customWidth="1"/>
    <col min="6657" max="6657" width="6.7109375" style="35" customWidth="1"/>
    <col min="6658" max="6658" width="5.7109375" style="35" customWidth="1"/>
    <col min="6659" max="6659" width="6.5703125" style="35" customWidth="1"/>
    <col min="6660" max="6660" width="5.7109375" style="35" customWidth="1"/>
    <col min="6661" max="6661" width="8.5703125" style="35" customWidth="1"/>
    <col min="6662" max="6662" width="0.42578125" style="35" customWidth="1"/>
    <col min="6663" max="6872" width="9.140625" style="35"/>
    <col min="6873" max="6873" width="3" style="35" customWidth="1"/>
    <col min="6874" max="6874" width="0" style="35" hidden="1" customWidth="1"/>
    <col min="6875" max="6875" width="11.140625" style="35" customWidth="1"/>
    <col min="6876" max="6878" width="0" style="35" hidden="1" customWidth="1"/>
    <col min="6879" max="6879" width="51" style="35" customWidth="1"/>
    <col min="6880" max="6882" width="0" style="35" hidden="1" customWidth="1"/>
    <col min="6883" max="6883" width="4.7109375" style="35" customWidth="1"/>
    <col min="6884" max="6884" width="0" style="35" hidden="1" customWidth="1"/>
    <col min="6885" max="6885" width="7.42578125" style="35" customWidth="1"/>
    <col min="6886" max="6886" width="0" style="35" hidden="1" customWidth="1"/>
    <col min="6887" max="6887" width="6.5703125" style="35" customWidth="1"/>
    <col min="6888" max="6888" width="0" style="35" hidden="1" customWidth="1"/>
    <col min="6889" max="6889" width="6.42578125" style="35" customWidth="1"/>
    <col min="6890" max="6901" width="0" style="35" hidden="1" customWidth="1"/>
    <col min="6902" max="6902" width="8.28515625" style="35" customWidth="1"/>
    <col min="6903" max="6903" width="13.28515625" style="35" customWidth="1"/>
    <col min="6904" max="6911" width="0" style="35" hidden="1" customWidth="1"/>
    <col min="6912" max="6912" width="0.28515625" style="35" customWidth="1"/>
    <col min="6913" max="6913" width="6.7109375" style="35" customWidth="1"/>
    <col min="6914" max="6914" width="5.7109375" style="35" customWidth="1"/>
    <col min="6915" max="6915" width="6.5703125" style="35" customWidth="1"/>
    <col min="6916" max="6916" width="5.7109375" style="35" customWidth="1"/>
    <col min="6917" max="6917" width="8.5703125" style="35" customWidth="1"/>
    <col min="6918" max="6918" width="0.42578125" style="35" customWidth="1"/>
    <col min="6919" max="7128" width="9.140625" style="35"/>
    <col min="7129" max="7129" width="3" style="35" customWidth="1"/>
    <col min="7130" max="7130" width="0" style="35" hidden="1" customWidth="1"/>
    <col min="7131" max="7131" width="11.140625" style="35" customWidth="1"/>
    <col min="7132" max="7134" width="0" style="35" hidden="1" customWidth="1"/>
    <col min="7135" max="7135" width="51" style="35" customWidth="1"/>
    <col min="7136" max="7138" width="0" style="35" hidden="1" customWidth="1"/>
    <col min="7139" max="7139" width="4.7109375" style="35" customWidth="1"/>
    <col min="7140" max="7140" width="0" style="35" hidden="1" customWidth="1"/>
    <col min="7141" max="7141" width="7.42578125" style="35" customWidth="1"/>
    <col min="7142" max="7142" width="0" style="35" hidden="1" customWidth="1"/>
    <col min="7143" max="7143" width="6.5703125" style="35" customWidth="1"/>
    <col min="7144" max="7144" width="0" style="35" hidden="1" customWidth="1"/>
    <col min="7145" max="7145" width="6.42578125" style="35" customWidth="1"/>
    <col min="7146" max="7157" width="0" style="35" hidden="1" customWidth="1"/>
    <col min="7158" max="7158" width="8.28515625" style="35" customWidth="1"/>
    <col min="7159" max="7159" width="13.28515625" style="35" customWidth="1"/>
    <col min="7160" max="7167" width="0" style="35" hidden="1" customWidth="1"/>
    <col min="7168" max="7168" width="0.28515625" style="35" customWidth="1"/>
    <col min="7169" max="7169" width="6.7109375" style="35" customWidth="1"/>
    <col min="7170" max="7170" width="5.7109375" style="35" customWidth="1"/>
    <col min="7171" max="7171" width="6.5703125" style="35" customWidth="1"/>
    <col min="7172" max="7172" width="5.7109375" style="35" customWidth="1"/>
    <col min="7173" max="7173" width="8.5703125" style="35" customWidth="1"/>
    <col min="7174" max="7174" width="0.42578125" style="35" customWidth="1"/>
    <col min="7175" max="7384" width="9.140625" style="35"/>
    <col min="7385" max="7385" width="3" style="35" customWidth="1"/>
    <col min="7386" max="7386" width="0" style="35" hidden="1" customWidth="1"/>
    <col min="7387" max="7387" width="11.140625" style="35" customWidth="1"/>
    <col min="7388" max="7390" width="0" style="35" hidden="1" customWidth="1"/>
    <col min="7391" max="7391" width="51" style="35" customWidth="1"/>
    <col min="7392" max="7394" width="0" style="35" hidden="1" customWidth="1"/>
    <col min="7395" max="7395" width="4.7109375" style="35" customWidth="1"/>
    <col min="7396" max="7396" width="0" style="35" hidden="1" customWidth="1"/>
    <col min="7397" max="7397" width="7.42578125" style="35" customWidth="1"/>
    <col min="7398" max="7398" width="0" style="35" hidden="1" customWidth="1"/>
    <col min="7399" max="7399" width="6.5703125" style="35" customWidth="1"/>
    <col min="7400" max="7400" width="0" style="35" hidden="1" customWidth="1"/>
    <col min="7401" max="7401" width="6.42578125" style="35" customWidth="1"/>
    <col min="7402" max="7413" width="0" style="35" hidden="1" customWidth="1"/>
    <col min="7414" max="7414" width="8.28515625" style="35" customWidth="1"/>
    <col min="7415" max="7415" width="13.28515625" style="35" customWidth="1"/>
    <col min="7416" max="7423" width="0" style="35" hidden="1" customWidth="1"/>
    <col min="7424" max="7424" width="0.28515625" style="35" customWidth="1"/>
    <col min="7425" max="7425" width="6.7109375" style="35" customWidth="1"/>
    <col min="7426" max="7426" width="5.7109375" style="35" customWidth="1"/>
    <col min="7427" max="7427" width="6.5703125" style="35" customWidth="1"/>
    <col min="7428" max="7428" width="5.7109375" style="35" customWidth="1"/>
    <col min="7429" max="7429" width="8.5703125" style="35" customWidth="1"/>
    <col min="7430" max="7430" width="0.42578125" style="35" customWidth="1"/>
    <col min="7431" max="7640" width="9.140625" style="35"/>
    <col min="7641" max="7641" width="3" style="35" customWidth="1"/>
    <col min="7642" max="7642" width="0" style="35" hidden="1" customWidth="1"/>
    <col min="7643" max="7643" width="11.140625" style="35" customWidth="1"/>
    <col min="7644" max="7646" width="0" style="35" hidden="1" customWidth="1"/>
    <col min="7647" max="7647" width="51" style="35" customWidth="1"/>
    <col min="7648" max="7650" width="0" style="35" hidden="1" customWidth="1"/>
    <col min="7651" max="7651" width="4.7109375" style="35" customWidth="1"/>
    <col min="7652" max="7652" width="0" style="35" hidden="1" customWidth="1"/>
    <col min="7653" max="7653" width="7.42578125" style="35" customWidth="1"/>
    <col min="7654" max="7654" width="0" style="35" hidden="1" customWidth="1"/>
    <col min="7655" max="7655" width="6.5703125" style="35" customWidth="1"/>
    <col min="7656" max="7656" width="0" style="35" hidden="1" customWidth="1"/>
    <col min="7657" max="7657" width="6.42578125" style="35" customWidth="1"/>
    <col min="7658" max="7669" width="0" style="35" hidden="1" customWidth="1"/>
    <col min="7670" max="7670" width="8.28515625" style="35" customWidth="1"/>
    <col min="7671" max="7671" width="13.28515625" style="35" customWidth="1"/>
    <col min="7672" max="7679" width="0" style="35" hidden="1" customWidth="1"/>
    <col min="7680" max="7680" width="0.28515625" style="35" customWidth="1"/>
    <col min="7681" max="7681" width="6.7109375" style="35" customWidth="1"/>
    <col min="7682" max="7682" width="5.7109375" style="35" customWidth="1"/>
    <col min="7683" max="7683" width="6.5703125" style="35" customWidth="1"/>
    <col min="7684" max="7684" width="5.7109375" style="35" customWidth="1"/>
    <col min="7685" max="7685" width="8.5703125" style="35" customWidth="1"/>
    <col min="7686" max="7686" width="0.42578125" style="35" customWidth="1"/>
    <col min="7687" max="7896" width="9.140625" style="35"/>
    <col min="7897" max="7897" width="3" style="35" customWidth="1"/>
    <col min="7898" max="7898" width="0" style="35" hidden="1" customWidth="1"/>
    <col min="7899" max="7899" width="11.140625" style="35" customWidth="1"/>
    <col min="7900" max="7902" width="0" style="35" hidden="1" customWidth="1"/>
    <col min="7903" max="7903" width="51" style="35" customWidth="1"/>
    <col min="7904" max="7906" width="0" style="35" hidden="1" customWidth="1"/>
    <col min="7907" max="7907" width="4.7109375" style="35" customWidth="1"/>
    <col min="7908" max="7908" width="0" style="35" hidden="1" customWidth="1"/>
    <col min="7909" max="7909" width="7.42578125" style="35" customWidth="1"/>
    <col min="7910" max="7910" width="0" style="35" hidden="1" customWidth="1"/>
    <col min="7911" max="7911" width="6.5703125" style="35" customWidth="1"/>
    <col min="7912" max="7912" width="0" style="35" hidden="1" customWidth="1"/>
    <col min="7913" max="7913" width="6.42578125" style="35" customWidth="1"/>
    <col min="7914" max="7925" width="0" style="35" hidden="1" customWidth="1"/>
    <col min="7926" max="7926" width="8.28515625" style="35" customWidth="1"/>
    <col min="7927" max="7927" width="13.28515625" style="35" customWidth="1"/>
    <col min="7928" max="7935" width="0" style="35" hidden="1" customWidth="1"/>
    <col min="7936" max="7936" width="0.28515625" style="35" customWidth="1"/>
    <col min="7937" max="7937" width="6.7109375" style="35" customWidth="1"/>
    <col min="7938" max="7938" width="5.7109375" style="35" customWidth="1"/>
    <col min="7939" max="7939" width="6.5703125" style="35" customWidth="1"/>
    <col min="7940" max="7940" width="5.7109375" style="35" customWidth="1"/>
    <col min="7941" max="7941" width="8.5703125" style="35" customWidth="1"/>
    <col min="7942" max="7942" width="0.42578125" style="35" customWidth="1"/>
    <col min="7943" max="8152" width="9.140625" style="35"/>
    <col min="8153" max="8153" width="3" style="35" customWidth="1"/>
    <col min="8154" max="8154" width="0" style="35" hidden="1" customWidth="1"/>
    <col min="8155" max="8155" width="11.140625" style="35" customWidth="1"/>
    <col min="8156" max="8158" width="0" style="35" hidden="1" customWidth="1"/>
    <col min="8159" max="8159" width="51" style="35" customWidth="1"/>
    <col min="8160" max="8162" width="0" style="35" hidden="1" customWidth="1"/>
    <col min="8163" max="8163" width="4.7109375" style="35" customWidth="1"/>
    <col min="8164" max="8164" width="0" style="35" hidden="1" customWidth="1"/>
    <col min="8165" max="8165" width="7.42578125" style="35" customWidth="1"/>
    <col min="8166" max="8166" width="0" style="35" hidden="1" customWidth="1"/>
    <col min="8167" max="8167" width="6.5703125" style="35" customWidth="1"/>
    <col min="8168" max="8168" width="0" style="35" hidden="1" customWidth="1"/>
    <col min="8169" max="8169" width="6.42578125" style="35" customWidth="1"/>
    <col min="8170" max="8181" width="0" style="35" hidden="1" customWidth="1"/>
    <col min="8182" max="8182" width="8.28515625" style="35" customWidth="1"/>
    <col min="8183" max="8183" width="13.28515625" style="35" customWidth="1"/>
    <col min="8184" max="8191" width="0" style="35" hidden="1" customWidth="1"/>
    <col min="8192" max="8192" width="0.28515625" style="35" customWidth="1"/>
    <col min="8193" max="8193" width="6.7109375" style="35" customWidth="1"/>
    <col min="8194" max="8194" width="5.7109375" style="35" customWidth="1"/>
    <col min="8195" max="8195" width="6.5703125" style="35" customWidth="1"/>
    <col min="8196" max="8196" width="5.7109375" style="35" customWidth="1"/>
    <col min="8197" max="8197" width="8.5703125" style="35" customWidth="1"/>
    <col min="8198" max="8198" width="0.42578125" style="35" customWidth="1"/>
    <col min="8199" max="8408" width="9.140625" style="35"/>
    <col min="8409" max="8409" width="3" style="35" customWidth="1"/>
    <col min="8410" max="8410" width="0" style="35" hidden="1" customWidth="1"/>
    <col min="8411" max="8411" width="11.140625" style="35" customWidth="1"/>
    <col min="8412" max="8414" width="0" style="35" hidden="1" customWidth="1"/>
    <col min="8415" max="8415" width="51" style="35" customWidth="1"/>
    <col min="8416" max="8418" width="0" style="35" hidden="1" customWidth="1"/>
    <col min="8419" max="8419" width="4.7109375" style="35" customWidth="1"/>
    <col min="8420" max="8420" width="0" style="35" hidden="1" customWidth="1"/>
    <col min="8421" max="8421" width="7.42578125" style="35" customWidth="1"/>
    <col min="8422" max="8422" width="0" style="35" hidden="1" customWidth="1"/>
    <col min="8423" max="8423" width="6.5703125" style="35" customWidth="1"/>
    <col min="8424" max="8424" width="0" style="35" hidden="1" customWidth="1"/>
    <col min="8425" max="8425" width="6.42578125" style="35" customWidth="1"/>
    <col min="8426" max="8437" width="0" style="35" hidden="1" customWidth="1"/>
    <col min="8438" max="8438" width="8.28515625" style="35" customWidth="1"/>
    <col min="8439" max="8439" width="13.28515625" style="35" customWidth="1"/>
    <col min="8440" max="8447" width="0" style="35" hidden="1" customWidth="1"/>
    <col min="8448" max="8448" width="0.28515625" style="35" customWidth="1"/>
    <col min="8449" max="8449" width="6.7109375" style="35" customWidth="1"/>
    <col min="8450" max="8450" width="5.7109375" style="35" customWidth="1"/>
    <col min="8451" max="8451" width="6.5703125" style="35" customWidth="1"/>
    <col min="8452" max="8452" width="5.7109375" style="35" customWidth="1"/>
    <col min="8453" max="8453" width="8.5703125" style="35" customWidth="1"/>
    <col min="8454" max="8454" width="0.42578125" style="35" customWidth="1"/>
    <col min="8455" max="8664" width="9.140625" style="35"/>
    <col min="8665" max="8665" width="3" style="35" customWidth="1"/>
    <col min="8666" max="8666" width="0" style="35" hidden="1" customWidth="1"/>
    <col min="8667" max="8667" width="11.140625" style="35" customWidth="1"/>
    <col min="8668" max="8670" width="0" style="35" hidden="1" customWidth="1"/>
    <col min="8671" max="8671" width="51" style="35" customWidth="1"/>
    <col min="8672" max="8674" width="0" style="35" hidden="1" customWidth="1"/>
    <col min="8675" max="8675" width="4.7109375" style="35" customWidth="1"/>
    <col min="8676" max="8676" width="0" style="35" hidden="1" customWidth="1"/>
    <col min="8677" max="8677" width="7.42578125" style="35" customWidth="1"/>
    <col min="8678" max="8678" width="0" style="35" hidden="1" customWidth="1"/>
    <col min="8679" max="8679" width="6.5703125" style="35" customWidth="1"/>
    <col min="8680" max="8680" width="0" style="35" hidden="1" customWidth="1"/>
    <col min="8681" max="8681" width="6.42578125" style="35" customWidth="1"/>
    <col min="8682" max="8693" width="0" style="35" hidden="1" customWidth="1"/>
    <col min="8694" max="8694" width="8.28515625" style="35" customWidth="1"/>
    <col min="8695" max="8695" width="13.28515625" style="35" customWidth="1"/>
    <col min="8696" max="8703" width="0" style="35" hidden="1" customWidth="1"/>
    <col min="8704" max="8704" width="0.28515625" style="35" customWidth="1"/>
    <col min="8705" max="8705" width="6.7109375" style="35" customWidth="1"/>
    <col min="8706" max="8706" width="5.7109375" style="35" customWidth="1"/>
    <col min="8707" max="8707" width="6.5703125" style="35" customWidth="1"/>
    <col min="8708" max="8708" width="5.7109375" style="35" customWidth="1"/>
    <col min="8709" max="8709" width="8.5703125" style="35" customWidth="1"/>
    <col min="8710" max="8710" width="0.42578125" style="35" customWidth="1"/>
    <col min="8711" max="8920" width="9.140625" style="35"/>
    <col min="8921" max="8921" width="3" style="35" customWidth="1"/>
    <col min="8922" max="8922" width="0" style="35" hidden="1" customWidth="1"/>
    <col min="8923" max="8923" width="11.140625" style="35" customWidth="1"/>
    <col min="8924" max="8926" width="0" style="35" hidden="1" customWidth="1"/>
    <col min="8927" max="8927" width="51" style="35" customWidth="1"/>
    <col min="8928" max="8930" width="0" style="35" hidden="1" customWidth="1"/>
    <col min="8931" max="8931" width="4.7109375" style="35" customWidth="1"/>
    <col min="8932" max="8932" width="0" style="35" hidden="1" customWidth="1"/>
    <col min="8933" max="8933" width="7.42578125" style="35" customWidth="1"/>
    <col min="8934" max="8934" width="0" style="35" hidden="1" customWidth="1"/>
    <col min="8935" max="8935" width="6.5703125" style="35" customWidth="1"/>
    <col min="8936" max="8936" width="0" style="35" hidden="1" customWidth="1"/>
    <col min="8937" max="8937" width="6.42578125" style="35" customWidth="1"/>
    <col min="8938" max="8949" width="0" style="35" hidden="1" customWidth="1"/>
    <col min="8950" max="8950" width="8.28515625" style="35" customWidth="1"/>
    <col min="8951" max="8951" width="13.28515625" style="35" customWidth="1"/>
    <col min="8952" max="8959" width="0" style="35" hidden="1" customWidth="1"/>
    <col min="8960" max="8960" width="0.28515625" style="35" customWidth="1"/>
    <col min="8961" max="8961" width="6.7109375" style="35" customWidth="1"/>
    <col min="8962" max="8962" width="5.7109375" style="35" customWidth="1"/>
    <col min="8963" max="8963" width="6.5703125" style="35" customWidth="1"/>
    <col min="8964" max="8964" width="5.7109375" style="35" customWidth="1"/>
    <col min="8965" max="8965" width="8.5703125" style="35" customWidth="1"/>
    <col min="8966" max="8966" width="0.42578125" style="35" customWidth="1"/>
    <col min="8967" max="9176" width="9.140625" style="35"/>
    <col min="9177" max="9177" width="3" style="35" customWidth="1"/>
    <col min="9178" max="9178" width="0" style="35" hidden="1" customWidth="1"/>
    <col min="9179" max="9179" width="11.140625" style="35" customWidth="1"/>
    <col min="9180" max="9182" width="0" style="35" hidden="1" customWidth="1"/>
    <col min="9183" max="9183" width="51" style="35" customWidth="1"/>
    <col min="9184" max="9186" width="0" style="35" hidden="1" customWidth="1"/>
    <col min="9187" max="9187" width="4.7109375" style="35" customWidth="1"/>
    <col min="9188" max="9188" width="0" style="35" hidden="1" customWidth="1"/>
    <col min="9189" max="9189" width="7.42578125" style="35" customWidth="1"/>
    <col min="9190" max="9190" width="0" style="35" hidden="1" customWidth="1"/>
    <col min="9191" max="9191" width="6.5703125" style="35" customWidth="1"/>
    <col min="9192" max="9192" width="0" style="35" hidden="1" customWidth="1"/>
    <col min="9193" max="9193" width="6.42578125" style="35" customWidth="1"/>
    <col min="9194" max="9205" width="0" style="35" hidden="1" customWidth="1"/>
    <col min="9206" max="9206" width="8.28515625" style="35" customWidth="1"/>
    <col min="9207" max="9207" width="13.28515625" style="35" customWidth="1"/>
    <col min="9208" max="9215" width="0" style="35" hidden="1" customWidth="1"/>
    <col min="9216" max="9216" width="0.28515625" style="35" customWidth="1"/>
    <col min="9217" max="9217" width="6.7109375" style="35" customWidth="1"/>
    <col min="9218" max="9218" width="5.7109375" style="35" customWidth="1"/>
    <col min="9219" max="9219" width="6.5703125" style="35" customWidth="1"/>
    <col min="9220" max="9220" width="5.7109375" style="35" customWidth="1"/>
    <col min="9221" max="9221" width="8.5703125" style="35" customWidth="1"/>
    <col min="9222" max="9222" width="0.42578125" style="35" customWidth="1"/>
    <col min="9223" max="9432" width="9.140625" style="35"/>
    <col min="9433" max="9433" width="3" style="35" customWidth="1"/>
    <col min="9434" max="9434" width="0" style="35" hidden="1" customWidth="1"/>
    <col min="9435" max="9435" width="11.140625" style="35" customWidth="1"/>
    <col min="9436" max="9438" width="0" style="35" hidden="1" customWidth="1"/>
    <col min="9439" max="9439" width="51" style="35" customWidth="1"/>
    <col min="9440" max="9442" width="0" style="35" hidden="1" customWidth="1"/>
    <col min="9443" max="9443" width="4.7109375" style="35" customWidth="1"/>
    <col min="9444" max="9444" width="0" style="35" hidden="1" customWidth="1"/>
    <col min="9445" max="9445" width="7.42578125" style="35" customWidth="1"/>
    <col min="9446" max="9446" width="0" style="35" hidden="1" customWidth="1"/>
    <col min="9447" max="9447" width="6.5703125" style="35" customWidth="1"/>
    <col min="9448" max="9448" width="0" style="35" hidden="1" customWidth="1"/>
    <col min="9449" max="9449" width="6.42578125" style="35" customWidth="1"/>
    <col min="9450" max="9461" width="0" style="35" hidden="1" customWidth="1"/>
    <col min="9462" max="9462" width="8.28515625" style="35" customWidth="1"/>
    <col min="9463" max="9463" width="13.28515625" style="35" customWidth="1"/>
    <col min="9464" max="9471" width="0" style="35" hidden="1" customWidth="1"/>
    <col min="9472" max="9472" width="0.28515625" style="35" customWidth="1"/>
    <col min="9473" max="9473" width="6.7109375" style="35" customWidth="1"/>
    <col min="9474" max="9474" width="5.7109375" style="35" customWidth="1"/>
    <col min="9475" max="9475" width="6.5703125" style="35" customWidth="1"/>
    <col min="9476" max="9476" width="5.7109375" style="35" customWidth="1"/>
    <col min="9477" max="9477" width="8.5703125" style="35" customWidth="1"/>
    <col min="9478" max="9478" width="0.42578125" style="35" customWidth="1"/>
    <col min="9479" max="9688" width="9.140625" style="35"/>
    <col min="9689" max="9689" width="3" style="35" customWidth="1"/>
    <col min="9690" max="9690" width="0" style="35" hidden="1" customWidth="1"/>
    <col min="9691" max="9691" width="11.140625" style="35" customWidth="1"/>
    <col min="9692" max="9694" width="0" style="35" hidden="1" customWidth="1"/>
    <col min="9695" max="9695" width="51" style="35" customWidth="1"/>
    <col min="9696" max="9698" width="0" style="35" hidden="1" customWidth="1"/>
    <col min="9699" max="9699" width="4.7109375" style="35" customWidth="1"/>
    <col min="9700" max="9700" width="0" style="35" hidden="1" customWidth="1"/>
    <col min="9701" max="9701" width="7.42578125" style="35" customWidth="1"/>
    <col min="9702" max="9702" width="0" style="35" hidden="1" customWidth="1"/>
    <col min="9703" max="9703" width="6.5703125" style="35" customWidth="1"/>
    <col min="9704" max="9704" width="0" style="35" hidden="1" customWidth="1"/>
    <col min="9705" max="9705" width="6.42578125" style="35" customWidth="1"/>
    <col min="9706" max="9717" width="0" style="35" hidden="1" customWidth="1"/>
    <col min="9718" max="9718" width="8.28515625" style="35" customWidth="1"/>
    <col min="9719" max="9719" width="13.28515625" style="35" customWidth="1"/>
    <col min="9720" max="9727" width="0" style="35" hidden="1" customWidth="1"/>
    <col min="9728" max="9728" width="0.28515625" style="35" customWidth="1"/>
    <col min="9729" max="9729" width="6.7109375" style="35" customWidth="1"/>
    <col min="9730" max="9730" width="5.7109375" style="35" customWidth="1"/>
    <col min="9731" max="9731" width="6.5703125" style="35" customWidth="1"/>
    <col min="9732" max="9732" width="5.7109375" style="35" customWidth="1"/>
    <col min="9733" max="9733" width="8.5703125" style="35" customWidth="1"/>
    <col min="9734" max="9734" width="0.42578125" style="35" customWidth="1"/>
    <col min="9735" max="9944" width="9.140625" style="35"/>
    <col min="9945" max="9945" width="3" style="35" customWidth="1"/>
    <col min="9946" max="9946" width="0" style="35" hidden="1" customWidth="1"/>
    <col min="9947" max="9947" width="11.140625" style="35" customWidth="1"/>
    <col min="9948" max="9950" width="0" style="35" hidden="1" customWidth="1"/>
    <col min="9951" max="9951" width="51" style="35" customWidth="1"/>
    <col min="9952" max="9954" width="0" style="35" hidden="1" customWidth="1"/>
    <col min="9955" max="9955" width="4.7109375" style="35" customWidth="1"/>
    <col min="9956" max="9956" width="0" style="35" hidden="1" customWidth="1"/>
    <col min="9957" max="9957" width="7.42578125" style="35" customWidth="1"/>
    <col min="9958" max="9958" width="0" style="35" hidden="1" customWidth="1"/>
    <col min="9959" max="9959" width="6.5703125" style="35" customWidth="1"/>
    <col min="9960" max="9960" width="0" style="35" hidden="1" customWidth="1"/>
    <col min="9961" max="9961" width="6.42578125" style="35" customWidth="1"/>
    <col min="9962" max="9973" width="0" style="35" hidden="1" customWidth="1"/>
    <col min="9974" max="9974" width="8.28515625" style="35" customWidth="1"/>
    <col min="9975" max="9975" width="13.28515625" style="35" customWidth="1"/>
    <col min="9976" max="9983" width="0" style="35" hidden="1" customWidth="1"/>
    <col min="9984" max="9984" width="0.28515625" style="35" customWidth="1"/>
    <col min="9985" max="9985" width="6.7109375" style="35" customWidth="1"/>
    <col min="9986" max="9986" width="5.7109375" style="35" customWidth="1"/>
    <col min="9987" max="9987" width="6.5703125" style="35" customWidth="1"/>
    <col min="9988" max="9988" width="5.7109375" style="35" customWidth="1"/>
    <col min="9989" max="9989" width="8.5703125" style="35" customWidth="1"/>
    <col min="9990" max="9990" width="0.42578125" style="35" customWidth="1"/>
    <col min="9991" max="10200" width="9.140625" style="35"/>
    <col min="10201" max="10201" width="3" style="35" customWidth="1"/>
    <col min="10202" max="10202" width="0" style="35" hidden="1" customWidth="1"/>
    <col min="10203" max="10203" width="11.140625" style="35" customWidth="1"/>
    <col min="10204" max="10206" width="0" style="35" hidden="1" customWidth="1"/>
    <col min="10207" max="10207" width="51" style="35" customWidth="1"/>
    <col min="10208" max="10210" width="0" style="35" hidden="1" customWidth="1"/>
    <col min="10211" max="10211" width="4.7109375" style="35" customWidth="1"/>
    <col min="10212" max="10212" width="0" style="35" hidden="1" customWidth="1"/>
    <col min="10213" max="10213" width="7.42578125" style="35" customWidth="1"/>
    <col min="10214" max="10214" width="0" style="35" hidden="1" customWidth="1"/>
    <col min="10215" max="10215" width="6.5703125" style="35" customWidth="1"/>
    <col min="10216" max="10216" width="0" style="35" hidden="1" customWidth="1"/>
    <col min="10217" max="10217" width="6.42578125" style="35" customWidth="1"/>
    <col min="10218" max="10229" width="0" style="35" hidden="1" customWidth="1"/>
    <col min="10230" max="10230" width="8.28515625" style="35" customWidth="1"/>
    <col min="10231" max="10231" width="13.28515625" style="35" customWidth="1"/>
    <col min="10232" max="10239" width="0" style="35" hidden="1" customWidth="1"/>
    <col min="10240" max="10240" width="0.28515625" style="35" customWidth="1"/>
    <col min="10241" max="10241" width="6.7109375" style="35" customWidth="1"/>
    <col min="10242" max="10242" width="5.7109375" style="35" customWidth="1"/>
    <col min="10243" max="10243" width="6.5703125" style="35" customWidth="1"/>
    <col min="10244" max="10244" width="5.7109375" style="35" customWidth="1"/>
    <col min="10245" max="10245" width="8.5703125" style="35" customWidth="1"/>
    <col min="10246" max="10246" width="0.42578125" style="35" customWidth="1"/>
    <col min="10247" max="10456" width="9.140625" style="35"/>
    <col min="10457" max="10457" width="3" style="35" customWidth="1"/>
    <col min="10458" max="10458" width="0" style="35" hidden="1" customWidth="1"/>
    <col min="10459" max="10459" width="11.140625" style="35" customWidth="1"/>
    <col min="10460" max="10462" width="0" style="35" hidden="1" customWidth="1"/>
    <col min="10463" max="10463" width="51" style="35" customWidth="1"/>
    <col min="10464" max="10466" width="0" style="35" hidden="1" customWidth="1"/>
    <col min="10467" max="10467" width="4.7109375" style="35" customWidth="1"/>
    <col min="10468" max="10468" width="0" style="35" hidden="1" customWidth="1"/>
    <col min="10469" max="10469" width="7.42578125" style="35" customWidth="1"/>
    <col min="10470" max="10470" width="0" style="35" hidden="1" customWidth="1"/>
    <col min="10471" max="10471" width="6.5703125" style="35" customWidth="1"/>
    <col min="10472" max="10472" width="0" style="35" hidden="1" customWidth="1"/>
    <col min="10473" max="10473" width="6.42578125" style="35" customWidth="1"/>
    <col min="10474" max="10485" width="0" style="35" hidden="1" customWidth="1"/>
    <col min="10486" max="10486" width="8.28515625" style="35" customWidth="1"/>
    <col min="10487" max="10487" width="13.28515625" style="35" customWidth="1"/>
    <col min="10488" max="10495" width="0" style="35" hidden="1" customWidth="1"/>
    <col min="10496" max="10496" width="0.28515625" style="35" customWidth="1"/>
    <col min="10497" max="10497" width="6.7109375" style="35" customWidth="1"/>
    <col min="10498" max="10498" width="5.7109375" style="35" customWidth="1"/>
    <col min="10499" max="10499" width="6.5703125" style="35" customWidth="1"/>
    <col min="10500" max="10500" width="5.7109375" style="35" customWidth="1"/>
    <col min="10501" max="10501" width="8.5703125" style="35" customWidth="1"/>
    <col min="10502" max="10502" width="0.42578125" style="35" customWidth="1"/>
    <col min="10503" max="10712" width="9.140625" style="35"/>
    <col min="10713" max="10713" width="3" style="35" customWidth="1"/>
    <col min="10714" max="10714" width="0" style="35" hidden="1" customWidth="1"/>
    <col min="10715" max="10715" width="11.140625" style="35" customWidth="1"/>
    <col min="10716" max="10718" width="0" style="35" hidden="1" customWidth="1"/>
    <col min="10719" max="10719" width="51" style="35" customWidth="1"/>
    <col min="10720" max="10722" width="0" style="35" hidden="1" customWidth="1"/>
    <col min="10723" max="10723" width="4.7109375" style="35" customWidth="1"/>
    <col min="10724" max="10724" width="0" style="35" hidden="1" customWidth="1"/>
    <col min="10725" max="10725" width="7.42578125" style="35" customWidth="1"/>
    <col min="10726" max="10726" width="0" style="35" hidden="1" customWidth="1"/>
    <col min="10727" max="10727" width="6.5703125" style="35" customWidth="1"/>
    <col min="10728" max="10728" width="0" style="35" hidden="1" customWidth="1"/>
    <col min="10729" max="10729" width="6.42578125" style="35" customWidth="1"/>
    <col min="10730" max="10741" width="0" style="35" hidden="1" customWidth="1"/>
    <col min="10742" max="10742" width="8.28515625" style="35" customWidth="1"/>
    <col min="10743" max="10743" width="13.28515625" style="35" customWidth="1"/>
    <col min="10744" max="10751" width="0" style="35" hidden="1" customWidth="1"/>
    <col min="10752" max="10752" width="0.28515625" style="35" customWidth="1"/>
    <col min="10753" max="10753" width="6.7109375" style="35" customWidth="1"/>
    <col min="10754" max="10754" width="5.7109375" style="35" customWidth="1"/>
    <col min="10755" max="10755" width="6.5703125" style="35" customWidth="1"/>
    <col min="10756" max="10756" width="5.7109375" style="35" customWidth="1"/>
    <col min="10757" max="10757" width="8.5703125" style="35" customWidth="1"/>
    <col min="10758" max="10758" width="0.42578125" style="35" customWidth="1"/>
    <col min="10759" max="10968" width="9.140625" style="35"/>
    <col min="10969" max="10969" width="3" style="35" customWidth="1"/>
    <col min="10970" max="10970" width="0" style="35" hidden="1" customWidth="1"/>
    <col min="10971" max="10971" width="11.140625" style="35" customWidth="1"/>
    <col min="10972" max="10974" width="0" style="35" hidden="1" customWidth="1"/>
    <col min="10975" max="10975" width="51" style="35" customWidth="1"/>
    <col min="10976" max="10978" width="0" style="35" hidden="1" customWidth="1"/>
    <col min="10979" max="10979" width="4.7109375" style="35" customWidth="1"/>
    <col min="10980" max="10980" width="0" style="35" hidden="1" customWidth="1"/>
    <col min="10981" max="10981" width="7.42578125" style="35" customWidth="1"/>
    <col min="10982" max="10982" width="0" style="35" hidden="1" customWidth="1"/>
    <col min="10983" max="10983" width="6.5703125" style="35" customWidth="1"/>
    <col min="10984" max="10984" width="0" style="35" hidden="1" customWidth="1"/>
    <col min="10985" max="10985" width="6.42578125" style="35" customWidth="1"/>
    <col min="10986" max="10997" width="0" style="35" hidden="1" customWidth="1"/>
    <col min="10998" max="10998" width="8.28515625" style="35" customWidth="1"/>
    <col min="10999" max="10999" width="13.28515625" style="35" customWidth="1"/>
    <col min="11000" max="11007" width="0" style="35" hidden="1" customWidth="1"/>
    <col min="11008" max="11008" width="0.28515625" style="35" customWidth="1"/>
    <col min="11009" max="11009" width="6.7109375" style="35" customWidth="1"/>
    <col min="11010" max="11010" width="5.7109375" style="35" customWidth="1"/>
    <col min="11011" max="11011" width="6.5703125" style="35" customWidth="1"/>
    <col min="11012" max="11012" width="5.7109375" style="35" customWidth="1"/>
    <col min="11013" max="11013" width="8.5703125" style="35" customWidth="1"/>
    <col min="11014" max="11014" width="0.42578125" style="35" customWidth="1"/>
    <col min="11015" max="11224" width="9.140625" style="35"/>
    <col min="11225" max="11225" width="3" style="35" customWidth="1"/>
    <col min="11226" max="11226" width="0" style="35" hidden="1" customWidth="1"/>
    <col min="11227" max="11227" width="11.140625" style="35" customWidth="1"/>
    <col min="11228" max="11230" width="0" style="35" hidden="1" customWidth="1"/>
    <col min="11231" max="11231" width="51" style="35" customWidth="1"/>
    <col min="11232" max="11234" width="0" style="35" hidden="1" customWidth="1"/>
    <col min="11235" max="11235" width="4.7109375" style="35" customWidth="1"/>
    <col min="11236" max="11236" width="0" style="35" hidden="1" customWidth="1"/>
    <col min="11237" max="11237" width="7.42578125" style="35" customWidth="1"/>
    <col min="11238" max="11238" width="0" style="35" hidden="1" customWidth="1"/>
    <col min="11239" max="11239" width="6.5703125" style="35" customWidth="1"/>
    <col min="11240" max="11240" width="0" style="35" hidden="1" customWidth="1"/>
    <col min="11241" max="11241" width="6.42578125" style="35" customWidth="1"/>
    <col min="11242" max="11253" width="0" style="35" hidden="1" customWidth="1"/>
    <col min="11254" max="11254" width="8.28515625" style="35" customWidth="1"/>
    <col min="11255" max="11255" width="13.28515625" style="35" customWidth="1"/>
    <col min="11256" max="11263" width="0" style="35" hidden="1" customWidth="1"/>
    <col min="11264" max="11264" width="0.28515625" style="35" customWidth="1"/>
    <col min="11265" max="11265" width="6.7109375" style="35" customWidth="1"/>
    <col min="11266" max="11266" width="5.7109375" style="35" customWidth="1"/>
    <col min="11267" max="11267" width="6.5703125" style="35" customWidth="1"/>
    <col min="11268" max="11268" width="5.7109375" style="35" customWidth="1"/>
    <col min="11269" max="11269" width="8.5703125" style="35" customWidth="1"/>
    <col min="11270" max="11270" width="0.42578125" style="35" customWidth="1"/>
    <col min="11271" max="11480" width="9.140625" style="35"/>
    <col min="11481" max="11481" width="3" style="35" customWidth="1"/>
    <col min="11482" max="11482" width="0" style="35" hidden="1" customWidth="1"/>
    <col min="11483" max="11483" width="11.140625" style="35" customWidth="1"/>
    <col min="11484" max="11486" width="0" style="35" hidden="1" customWidth="1"/>
    <col min="11487" max="11487" width="51" style="35" customWidth="1"/>
    <col min="11488" max="11490" width="0" style="35" hidden="1" customWidth="1"/>
    <col min="11491" max="11491" width="4.7109375" style="35" customWidth="1"/>
    <col min="11492" max="11492" width="0" style="35" hidden="1" customWidth="1"/>
    <col min="11493" max="11493" width="7.42578125" style="35" customWidth="1"/>
    <col min="11494" max="11494" width="0" style="35" hidden="1" customWidth="1"/>
    <col min="11495" max="11495" width="6.5703125" style="35" customWidth="1"/>
    <col min="11496" max="11496" width="0" style="35" hidden="1" customWidth="1"/>
    <col min="11497" max="11497" width="6.42578125" style="35" customWidth="1"/>
    <col min="11498" max="11509" width="0" style="35" hidden="1" customWidth="1"/>
    <col min="11510" max="11510" width="8.28515625" style="35" customWidth="1"/>
    <col min="11511" max="11511" width="13.28515625" style="35" customWidth="1"/>
    <col min="11512" max="11519" width="0" style="35" hidden="1" customWidth="1"/>
    <col min="11520" max="11520" width="0.28515625" style="35" customWidth="1"/>
    <col min="11521" max="11521" width="6.7109375" style="35" customWidth="1"/>
    <col min="11522" max="11522" width="5.7109375" style="35" customWidth="1"/>
    <col min="11523" max="11523" width="6.5703125" style="35" customWidth="1"/>
    <col min="11524" max="11524" width="5.7109375" style="35" customWidth="1"/>
    <col min="11525" max="11525" width="8.5703125" style="35" customWidth="1"/>
    <col min="11526" max="11526" width="0.42578125" style="35" customWidth="1"/>
    <col min="11527" max="11736" width="9.140625" style="35"/>
    <col min="11737" max="11737" width="3" style="35" customWidth="1"/>
    <col min="11738" max="11738" width="0" style="35" hidden="1" customWidth="1"/>
    <col min="11739" max="11739" width="11.140625" style="35" customWidth="1"/>
    <col min="11740" max="11742" width="0" style="35" hidden="1" customWidth="1"/>
    <col min="11743" max="11743" width="51" style="35" customWidth="1"/>
    <col min="11744" max="11746" width="0" style="35" hidden="1" customWidth="1"/>
    <col min="11747" max="11747" width="4.7109375" style="35" customWidth="1"/>
    <col min="11748" max="11748" width="0" style="35" hidden="1" customWidth="1"/>
    <col min="11749" max="11749" width="7.42578125" style="35" customWidth="1"/>
    <col min="11750" max="11750" width="0" style="35" hidden="1" customWidth="1"/>
    <col min="11751" max="11751" width="6.5703125" style="35" customWidth="1"/>
    <col min="11752" max="11752" width="0" style="35" hidden="1" customWidth="1"/>
    <col min="11753" max="11753" width="6.42578125" style="35" customWidth="1"/>
    <col min="11754" max="11765" width="0" style="35" hidden="1" customWidth="1"/>
    <col min="11766" max="11766" width="8.28515625" style="35" customWidth="1"/>
    <col min="11767" max="11767" width="13.28515625" style="35" customWidth="1"/>
    <col min="11768" max="11775" width="0" style="35" hidden="1" customWidth="1"/>
    <col min="11776" max="11776" width="0.28515625" style="35" customWidth="1"/>
    <col min="11777" max="11777" width="6.7109375" style="35" customWidth="1"/>
    <col min="11778" max="11778" width="5.7109375" style="35" customWidth="1"/>
    <col min="11779" max="11779" width="6.5703125" style="35" customWidth="1"/>
    <col min="11780" max="11780" width="5.7109375" style="35" customWidth="1"/>
    <col min="11781" max="11781" width="8.5703125" style="35" customWidth="1"/>
    <col min="11782" max="11782" width="0.42578125" style="35" customWidth="1"/>
    <col min="11783" max="11992" width="9.140625" style="35"/>
    <col min="11993" max="11993" width="3" style="35" customWidth="1"/>
    <col min="11994" max="11994" width="0" style="35" hidden="1" customWidth="1"/>
    <col min="11995" max="11995" width="11.140625" style="35" customWidth="1"/>
    <col min="11996" max="11998" width="0" style="35" hidden="1" customWidth="1"/>
    <col min="11999" max="11999" width="51" style="35" customWidth="1"/>
    <col min="12000" max="12002" width="0" style="35" hidden="1" customWidth="1"/>
    <col min="12003" max="12003" width="4.7109375" style="35" customWidth="1"/>
    <col min="12004" max="12004" width="0" style="35" hidden="1" customWidth="1"/>
    <col min="12005" max="12005" width="7.42578125" style="35" customWidth="1"/>
    <col min="12006" max="12006" width="0" style="35" hidden="1" customWidth="1"/>
    <col min="12007" max="12007" width="6.5703125" style="35" customWidth="1"/>
    <col min="12008" max="12008" width="0" style="35" hidden="1" customWidth="1"/>
    <col min="12009" max="12009" width="6.42578125" style="35" customWidth="1"/>
    <col min="12010" max="12021" width="0" style="35" hidden="1" customWidth="1"/>
    <col min="12022" max="12022" width="8.28515625" style="35" customWidth="1"/>
    <col min="12023" max="12023" width="13.28515625" style="35" customWidth="1"/>
    <col min="12024" max="12031" width="0" style="35" hidden="1" customWidth="1"/>
    <col min="12032" max="12032" width="0.28515625" style="35" customWidth="1"/>
    <col min="12033" max="12033" width="6.7109375" style="35" customWidth="1"/>
    <col min="12034" max="12034" width="5.7109375" style="35" customWidth="1"/>
    <col min="12035" max="12035" width="6.5703125" style="35" customWidth="1"/>
    <col min="12036" max="12036" width="5.7109375" style="35" customWidth="1"/>
    <col min="12037" max="12037" width="8.5703125" style="35" customWidth="1"/>
    <col min="12038" max="12038" width="0.42578125" style="35" customWidth="1"/>
    <col min="12039" max="12248" width="9.140625" style="35"/>
    <col min="12249" max="12249" width="3" style="35" customWidth="1"/>
    <col min="12250" max="12250" width="0" style="35" hidden="1" customWidth="1"/>
    <col min="12251" max="12251" width="11.140625" style="35" customWidth="1"/>
    <col min="12252" max="12254" width="0" style="35" hidden="1" customWidth="1"/>
    <col min="12255" max="12255" width="51" style="35" customWidth="1"/>
    <col min="12256" max="12258" width="0" style="35" hidden="1" customWidth="1"/>
    <col min="12259" max="12259" width="4.7109375" style="35" customWidth="1"/>
    <col min="12260" max="12260" width="0" style="35" hidden="1" customWidth="1"/>
    <col min="12261" max="12261" width="7.42578125" style="35" customWidth="1"/>
    <col min="12262" max="12262" width="0" style="35" hidden="1" customWidth="1"/>
    <col min="12263" max="12263" width="6.5703125" style="35" customWidth="1"/>
    <col min="12264" max="12264" width="0" style="35" hidden="1" customWidth="1"/>
    <col min="12265" max="12265" width="6.42578125" style="35" customWidth="1"/>
    <col min="12266" max="12277" width="0" style="35" hidden="1" customWidth="1"/>
    <col min="12278" max="12278" width="8.28515625" style="35" customWidth="1"/>
    <col min="12279" max="12279" width="13.28515625" style="35" customWidth="1"/>
    <col min="12280" max="12287" width="0" style="35" hidden="1" customWidth="1"/>
    <col min="12288" max="12288" width="0.28515625" style="35" customWidth="1"/>
    <col min="12289" max="12289" width="6.7109375" style="35" customWidth="1"/>
    <col min="12290" max="12290" width="5.7109375" style="35" customWidth="1"/>
    <col min="12291" max="12291" width="6.5703125" style="35" customWidth="1"/>
    <col min="12292" max="12292" width="5.7109375" style="35" customWidth="1"/>
    <col min="12293" max="12293" width="8.5703125" style="35" customWidth="1"/>
    <col min="12294" max="12294" width="0.42578125" style="35" customWidth="1"/>
    <col min="12295" max="12504" width="9.140625" style="35"/>
    <col min="12505" max="12505" width="3" style="35" customWidth="1"/>
    <col min="12506" max="12506" width="0" style="35" hidden="1" customWidth="1"/>
    <col min="12507" max="12507" width="11.140625" style="35" customWidth="1"/>
    <col min="12508" max="12510" width="0" style="35" hidden="1" customWidth="1"/>
    <col min="12511" max="12511" width="51" style="35" customWidth="1"/>
    <col min="12512" max="12514" width="0" style="35" hidden="1" customWidth="1"/>
    <col min="12515" max="12515" width="4.7109375" style="35" customWidth="1"/>
    <col min="12516" max="12516" width="0" style="35" hidden="1" customWidth="1"/>
    <col min="12517" max="12517" width="7.42578125" style="35" customWidth="1"/>
    <col min="12518" max="12518" width="0" style="35" hidden="1" customWidth="1"/>
    <col min="12519" max="12519" width="6.5703125" style="35" customWidth="1"/>
    <col min="12520" max="12520" width="0" style="35" hidden="1" customWidth="1"/>
    <col min="12521" max="12521" width="6.42578125" style="35" customWidth="1"/>
    <col min="12522" max="12533" width="0" style="35" hidden="1" customWidth="1"/>
    <col min="12534" max="12534" width="8.28515625" style="35" customWidth="1"/>
    <col min="12535" max="12535" width="13.28515625" style="35" customWidth="1"/>
    <col min="12536" max="12543" width="0" style="35" hidden="1" customWidth="1"/>
    <col min="12544" max="12544" width="0.28515625" style="35" customWidth="1"/>
    <col min="12545" max="12545" width="6.7109375" style="35" customWidth="1"/>
    <col min="12546" max="12546" width="5.7109375" style="35" customWidth="1"/>
    <col min="12547" max="12547" width="6.5703125" style="35" customWidth="1"/>
    <col min="12548" max="12548" width="5.7109375" style="35" customWidth="1"/>
    <col min="12549" max="12549" width="8.5703125" style="35" customWidth="1"/>
    <col min="12550" max="12550" width="0.42578125" style="35" customWidth="1"/>
    <col min="12551" max="12760" width="9.140625" style="35"/>
    <col min="12761" max="12761" width="3" style="35" customWidth="1"/>
    <col min="12762" max="12762" width="0" style="35" hidden="1" customWidth="1"/>
    <col min="12763" max="12763" width="11.140625" style="35" customWidth="1"/>
    <col min="12764" max="12766" width="0" style="35" hidden="1" customWidth="1"/>
    <col min="12767" max="12767" width="51" style="35" customWidth="1"/>
    <col min="12768" max="12770" width="0" style="35" hidden="1" customWidth="1"/>
    <col min="12771" max="12771" width="4.7109375" style="35" customWidth="1"/>
    <col min="12772" max="12772" width="0" style="35" hidden="1" customWidth="1"/>
    <col min="12773" max="12773" width="7.42578125" style="35" customWidth="1"/>
    <col min="12774" max="12774" width="0" style="35" hidden="1" customWidth="1"/>
    <col min="12775" max="12775" width="6.5703125" style="35" customWidth="1"/>
    <col min="12776" max="12776" width="0" style="35" hidden="1" customWidth="1"/>
    <col min="12777" max="12777" width="6.42578125" style="35" customWidth="1"/>
    <col min="12778" max="12789" width="0" style="35" hidden="1" customWidth="1"/>
    <col min="12790" max="12790" width="8.28515625" style="35" customWidth="1"/>
    <col min="12791" max="12791" width="13.28515625" style="35" customWidth="1"/>
    <col min="12792" max="12799" width="0" style="35" hidden="1" customWidth="1"/>
    <col min="12800" max="12800" width="0.28515625" style="35" customWidth="1"/>
    <col min="12801" max="12801" width="6.7109375" style="35" customWidth="1"/>
    <col min="12802" max="12802" width="5.7109375" style="35" customWidth="1"/>
    <col min="12803" max="12803" width="6.5703125" style="35" customWidth="1"/>
    <col min="12804" max="12804" width="5.7109375" style="35" customWidth="1"/>
    <col min="12805" max="12805" width="8.5703125" style="35" customWidth="1"/>
    <col min="12806" max="12806" width="0.42578125" style="35" customWidth="1"/>
    <col min="12807" max="13016" width="9.140625" style="35"/>
    <col min="13017" max="13017" width="3" style="35" customWidth="1"/>
    <col min="13018" max="13018" width="0" style="35" hidden="1" customWidth="1"/>
    <col min="13019" max="13019" width="11.140625" style="35" customWidth="1"/>
    <col min="13020" max="13022" width="0" style="35" hidden="1" customWidth="1"/>
    <col min="13023" max="13023" width="51" style="35" customWidth="1"/>
    <col min="13024" max="13026" width="0" style="35" hidden="1" customWidth="1"/>
    <col min="13027" max="13027" width="4.7109375" style="35" customWidth="1"/>
    <col min="13028" max="13028" width="0" style="35" hidden="1" customWidth="1"/>
    <col min="13029" max="13029" width="7.42578125" style="35" customWidth="1"/>
    <col min="13030" max="13030" width="0" style="35" hidden="1" customWidth="1"/>
    <col min="13031" max="13031" width="6.5703125" style="35" customWidth="1"/>
    <col min="13032" max="13032" width="0" style="35" hidden="1" customWidth="1"/>
    <col min="13033" max="13033" width="6.42578125" style="35" customWidth="1"/>
    <col min="13034" max="13045" width="0" style="35" hidden="1" customWidth="1"/>
    <col min="13046" max="13046" width="8.28515625" style="35" customWidth="1"/>
    <col min="13047" max="13047" width="13.28515625" style="35" customWidth="1"/>
    <col min="13048" max="13055" width="0" style="35" hidden="1" customWidth="1"/>
    <col min="13056" max="13056" width="0.28515625" style="35" customWidth="1"/>
    <col min="13057" max="13057" width="6.7109375" style="35" customWidth="1"/>
    <col min="13058" max="13058" width="5.7109375" style="35" customWidth="1"/>
    <col min="13059" max="13059" width="6.5703125" style="35" customWidth="1"/>
    <col min="13060" max="13060" width="5.7109375" style="35" customWidth="1"/>
    <col min="13061" max="13061" width="8.5703125" style="35" customWidth="1"/>
    <col min="13062" max="13062" width="0.42578125" style="35" customWidth="1"/>
    <col min="13063" max="13272" width="9.140625" style="35"/>
    <col min="13273" max="13273" width="3" style="35" customWidth="1"/>
    <col min="13274" max="13274" width="0" style="35" hidden="1" customWidth="1"/>
    <col min="13275" max="13275" width="11.140625" style="35" customWidth="1"/>
    <col min="13276" max="13278" width="0" style="35" hidden="1" customWidth="1"/>
    <col min="13279" max="13279" width="51" style="35" customWidth="1"/>
    <col min="13280" max="13282" width="0" style="35" hidden="1" customWidth="1"/>
    <col min="13283" max="13283" width="4.7109375" style="35" customWidth="1"/>
    <col min="13284" max="13284" width="0" style="35" hidden="1" customWidth="1"/>
    <col min="13285" max="13285" width="7.42578125" style="35" customWidth="1"/>
    <col min="13286" max="13286" width="0" style="35" hidden="1" customWidth="1"/>
    <col min="13287" max="13287" width="6.5703125" style="35" customWidth="1"/>
    <col min="13288" max="13288" width="0" style="35" hidden="1" customWidth="1"/>
    <col min="13289" max="13289" width="6.42578125" style="35" customWidth="1"/>
    <col min="13290" max="13301" width="0" style="35" hidden="1" customWidth="1"/>
    <col min="13302" max="13302" width="8.28515625" style="35" customWidth="1"/>
    <col min="13303" max="13303" width="13.28515625" style="35" customWidth="1"/>
    <col min="13304" max="13311" width="0" style="35" hidden="1" customWidth="1"/>
    <col min="13312" max="13312" width="0.28515625" style="35" customWidth="1"/>
    <col min="13313" max="13313" width="6.7109375" style="35" customWidth="1"/>
    <col min="13314" max="13314" width="5.7109375" style="35" customWidth="1"/>
    <col min="13315" max="13315" width="6.5703125" style="35" customWidth="1"/>
    <col min="13316" max="13316" width="5.7109375" style="35" customWidth="1"/>
    <col min="13317" max="13317" width="8.5703125" style="35" customWidth="1"/>
    <col min="13318" max="13318" width="0.42578125" style="35" customWidth="1"/>
    <col min="13319" max="13528" width="9.140625" style="35"/>
    <col min="13529" max="13529" width="3" style="35" customWidth="1"/>
    <col min="13530" max="13530" width="0" style="35" hidden="1" customWidth="1"/>
    <col min="13531" max="13531" width="11.140625" style="35" customWidth="1"/>
    <col min="13532" max="13534" width="0" style="35" hidden="1" customWidth="1"/>
    <col min="13535" max="13535" width="51" style="35" customWidth="1"/>
    <col min="13536" max="13538" width="0" style="35" hidden="1" customWidth="1"/>
    <col min="13539" max="13539" width="4.7109375" style="35" customWidth="1"/>
    <col min="13540" max="13540" width="0" style="35" hidden="1" customWidth="1"/>
    <col min="13541" max="13541" width="7.42578125" style="35" customWidth="1"/>
    <col min="13542" max="13542" width="0" style="35" hidden="1" customWidth="1"/>
    <col min="13543" max="13543" width="6.5703125" style="35" customWidth="1"/>
    <col min="13544" max="13544" width="0" style="35" hidden="1" customWidth="1"/>
    <col min="13545" max="13545" width="6.42578125" style="35" customWidth="1"/>
    <col min="13546" max="13557" width="0" style="35" hidden="1" customWidth="1"/>
    <col min="13558" max="13558" width="8.28515625" style="35" customWidth="1"/>
    <col min="13559" max="13559" width="13.28515625" style="35" customWidth="1"/>
    <col min="13560" max="13567" width="0" style="35" hidden="1" customWidth="1"/>
    <col min="13568" max="13568" width="0.28515625" style="35" customWidth="1"/>
    <col min="13569" max="13569" width="6.7109375" style="35" customWidth="1"/>
    <col min="13570" max="13570" width="5.7109375" style="35" customWidth="1"/>
    <col min="13571" max="13571" width="6.5703125" style="35" customWidth="1"/>
    <col min="13572" max="13572" width="5.7109375" style="35" customWidth="1"/>
    <col min="13573" max="13573" width="8.5703125" style="35" customWidth="1"/>
    <col min="13574" max="13574" width="0.42578125" style="35" customWidth="1"/>
    <col min="13575" max="13784" width="9.140625" style="35"/>
    <col min="13785" max="13785" width="3" style="35" customWidth="1"/>
    <col min="13786" max="13786" width="0" style="35" hidden="1" customWidth="1"/>
    <col min="13787" max="13787" width="11.140625" style="35" customWidth="1"/>
    <col min="13788" max="13790" width="0" style="35" hidden="1" customWidth="1"/>
    <col min="13791" max="13791" width="51" style="35" customWidth="1"/>
    <col min="13792" max="13794" width="0" style="35" hidden="1" customWidth="1"/>
    <col min="13795" max="13795" width="4.7109375" style="35" customWidth="1"/>
    <col min="13796" max="13796" width="0" style="35" hidden="1" customWidth="1"/>
    <col min="13797" max="13797" width="7.42578125" style="35" customWidth="1"/>
    <col min="13798" max="13798" width="0" style="35" hidden="1" customWidth="1"/>
    <col min="13799" max="13799" width="6.5703125" style="35" customWidth="1"/>
    <col min="13800" max="13800" width="0" style="35" hidden="1" customWidth="1"/>
    <col min="13801" max="13801" width="6.42578125" style="35" customWidth="1"/>
    <col min="13802" max="13813" width="0" style="35" hidden="1" customWidth="1"/>
    <col min="13814" max="13814" width="8.28515625" style="35" customWidth="1"/>
    <col min="13815" max="13815" width="13.28515625" style="35" customWidth="1"/>
    <col min="13816" max="13823" width="0" style="35" hidden="1" customWidth="1"/>
    <col min="13824" max="13824" width="0.28515625" style="35" customWidth="1"/>
    <col min="13825" max="13825" width="6.7109375" style="35" customWidth="1"/>
    <col min="13826" max="13826" width="5.7109375" style="35" customWidth="1"/>
    <col min="13827" max="13827" width="6.5703125" style="35" customWidth="1"/>
    <col min="13828" max="13828" width="5.7109375" style="35" customWidth="1"/>
    <col min="13829" max="13829" width="8.5703125" style="35" customWidth="1"/>
    <col min="13830" max="13830" width="0.42578125" style="35" customWidth="1"/>
    <col min="13831" max="14040" width="9.140625" style="35"/>
    <col min="14041" max="14041" width="3" style="35" customWidth="1"/>
    <col min="14042" max="14042" width="0" style="35" hidden="1" customWidth="1"/>
    <col min="14043" max="14043" width="11.140625" style="35" customWidth="1"/>
    <col min="14044" max="14046" width="0" style="35" hidden="1" customWidth="1"/>
    <col min="14047" max="14047" width="51" style="35" customWidth="1"/>
    <col min="14048" max="14050" width="0" style="35" hidden="1" customWidth="1"/>
    <col min="14051" max="14051" width="4.7109375" style="35" customWidth="1"/>
    <col min="14052" max="14052" width="0" style="35" hidden="1" customWidth="1"/>
    <col min="14053" max="14053" width="7.42578125" style="35" customWidth="1"/>
    <col min="14054" max="14054" width="0" style="35" hidden="1" customWidth="1"/>
    <col min="14055" max="14055" width="6.5703125" style="35" customWidth="1"/>
    <col min="14056" max="14056" width="0" style="35" hidden="1" customWidth="1"/>
    <col min="14057" max="14057" width="6.42578125" style="35" customWidth="1"/>
    <col min="14058" max="14069" width="0" style="35" hidden="1" customWidth="1"/>
    <col min="14070" max="14070" width="8.28515625" style="35" customWidth="1"/>
    <col min="14071" max="14071" width="13.28515625" style="35" customWidth="1"/>
    <col min="14072" max="14079" width="0" style="35" hidden="1" customWidth="1"/>
    <col min="14080" max="14080" width="0.28515625" style="35" customWidth="1"/>
    <col min="14081" max="14081" width="6.7109375" style="35" customWidth="1"/>
    <col min="14082" max="14082" width="5.7109375" style="35" customWidth="1"/>
    <col min="14083" max="14083" width="6.5703125" style="35" customWidth="1"/>
    <col min="14084" max="14084" width="5.7109375" style="35" customWidth="1"/>
    <col min="14085" max="14085" width="8.5703125" style="35" customWidth="1"/>
    <col min="14086" max="14086" width="0.42578125" style="35" customWidth="1"/>
    <col min="14087" max="14296" width="9.140625" style="35"/>
    <col min="14297" max="14297" width="3" style="35" customWidth="1"/>
    <col min="14298" max="14298" width="0" style="35" hidden="1" customWidth="1"/>
    <col min="14299" max="14299" width="11.140625" style="35" customWidth="1"/>
    <col min="14300" max="14302" width="0" style="35" hidden="1" customWidth="1"/>
    <col min="14303" max="14303" width="51" style="35" customWidth="1"/>
    <col min="14304" max="14306" width="0" style="35" hidden="1" customWidth="1"/>
    <col min="14307" max="14307" width="4.7109375" style="35" customWidth="1"/>
    <col min="14308" max="14308" width="0" style="35" hidden="1" customWidth="1"/>
    <col min="14309" max="14309" width="7.42578125" style="35" customWidth="1"/>
    <col min="14310" max="14310" width="0" style="35" hidden="1" customWidth="1"/>
    <col min="14311" max="14311" width="6.5703125" style="35" customWidth="1"/>
    <col min="14312" max="14312" width="0" style="35" hidden="1" customWidth="1"/>
    <col min="14313" max="14313" width="6.42578125" style="35" customWidth="1"/>
    <col min="14314" max="14325" width="0" style="35" hidden="1" customWidth="1"/>
    <col min="14326" max="14326" width="8.28515625" style="35" customWidth="1"/>
    <col min="14327" max="14327" width="13.28515625" style="35" customWidth="1"/>
    <col min="14328" max="14335" width="0" style="35" hidden="1" customWidth="1"/>
    <col min="14336" max="14336" width="0.28515625" style="35" customWidth="1"/>
    <col min="14337" max="14337" width="6.7109375" style="35" customWidth="1"/>
    <col min="14338" max="14338" width="5.7109375" style="35" customWidth="1"/>
    <col min="14339" max="14339" width="6.5703125" style="35" customWidth="1"/>
    <col min="14340" max="14340" width="5.7109375" style="35" customWidth="1"/>
    <col min="14341" max="14341" width="8.5703125" style="35" customWidth="1"/>
    <col min="14342" max="14342" width="0.42578125" style="35" customWidth="1"/>
    <col min="14343" max="14552" width="9.140625" style="35"/>
    <col min="14553" max="14553" width="3" style="35" customWidth="1"/>
    <col min="14554" max="14554" width="0" style="35" hidden="1" customWidth="1"/>
    <col min="14555" max="14555" width="11.140625" style="35" customWidth="1"/>
    <col min="14556" max="14558" width="0" style="35" hidden="1" customWidth="1"/>
    <col min="14559" max="14559" width="51" style="35" customWidth="1"/>
    <col min="14560" max="14562" width="0" style="35" hidden="1" customWidth="1"/>
    <col min="14563" max="14563" width="4.7109375" style="35" customWidth="1"/>
    <col min="14564" max="14564" width="0" style="35" hidden="1" customWidth="1"/>
    <col min="14565" max="14565" width="7.42578125" style="35" customWidth="1"/>
    <col min="14566" max="14566" width="0" style="35" hidden="1" customWidth="1"/>
    <col min="14567" max="14567" width="6.5703125" style="35" customWidth="1"/>
    <col min="14568" max="14568" width="0" style="35" hidden="1" customWidth="1"/>
    <col min="14569" max="14569" width="6.42578125" style="35" customWidth="1"/>
    <col min="14570" max="14581" width="0" style="35" hidden="1" customWidth="1"/>
    <col min="14582" max="14582" width="8.28515625" style="35" customWidth="1"/>
    <col min="14583" max="14583" width="13.28515625" style="35" customWidth="1"/>
    <col min="14584" max="14591" width="0" style="35" hidden="1" customWidth="1"/>
    <col min="14592" max="14592" width="0.28515625" style="35" customWidth="1"/>
    <col min="14593" max="14593" width="6.7109375" style="35" customWidth="1"/>
    <col min="14594" max="14594" width="5.7109375" style="35" customWidth="1"/>
    <col min="14595" max="14595" width="6.5703125" style="35" customWidth="1"/>
    <col min="14596" max="14596" width="5.7109375" style="35" customWidth="1"/>
    <col min="14597" max="14597" width="8.5703125" style="35" customWidth="1"/>
    <col min="14598" max="14598" width="0.42578125" style="35" customWidth="1"/>
    <col min="14599" max="14808" width="9.140625" style="35"/>
    <col min="14809" max="14809" width="3" style="35" customWidth="1"/>
    <col min="14810" max="14810" width="0" style="35" hidden="1" customWidth="1"/>
    <col min="14811" max="14811" width="11.140625" style="35" customWidth="1"/>
    <col min="14812" max="14814" width="0" style="35" hidden="1" customWidth="1"/>
    <col min="14815" max="14815" width="51" style="35" customWidth="1"/>
    <col min="14816" max="14818" width="0" style="35" hidden="1" customWidth="1"/>
    <col min="14819" max="14819" width="4.7109375" style="35" customWidth="1"/>
    <col min="14820" max="14820" width="0" style="35" hidden="1" customWidth="1"/>
    <col min="14821" max="14821" width="7.42578125" style="35" customWidth="1"/>
    <col min="14822" max="14822" width="0" style="35" hidden="1" customWidth="1"/>
    <col min="14823" max="14823" width="6.5703125" style="35" customWidth="1"/>
    <col min="14824" max="14824" width="0" style="35" hidden="1" customWidth="1"/>
    <col min="14825" max="14825" width="6.42578125" style="35" customWidth="1"/>
    <col min="14826" max="14837" width="0" style="35" hidden="1" customWidth="1"/>
    <col min="14838" max="14838" width="8.28515625" style="35" customWidth="1"/>
    <col min="14839" max="14839" width="13.28515625" style="35" customWidth="1"/>
    <col min="14840" max="14847" width="0" style="35" hidden="1" customWidth="1"/>
    <col min="14848" max="14848" width="0.28515625" style="35" customWidth="1"/>
    <col min="14849" max="14849" width="6.7109375" style="35" customWidth="1"/>
    <col min="14850" max="14850" width="5.7109375" style="35" customWidth="1"/>
    <col min="14851" max="14851" width="6.5703125" style="35" customWidth="1"/>
    <col min="14852" max="14852" width="5.7109375" style="35" customWidth="1"/>
    <col min="14853" max="14853" width="8.5703125" style="35" customWidth="1"/>
    <col min="14854" max="14854" width="0.42578125" style="35" customWidth="1"/>
    <col min="14855" max="15064" width="9.140625" style="35"/>
    <col min="15065" max="15065" width="3" style="35" customWidth="1"/>
    <col min="15066" max="15066" width="0" style="35" hidden="1" customWidth="1"/>
    <col min="15067" max="15067" width="11.140625" style="35" customWidth="1"/>
    <col min="15068" max="15070" width="0" style="35" hidden="1" customWidth="1"/>
    <col min="15071" max="15071" width="51" style="35" customWidth="1"/>
    <col min="15072" max="15074" width="0" style="35" hidden="1" customWidth="1"/>
    <col min="15075" max="15075" width="4.7109375" style="35" customWidth="1"/>
    <col min="15076" max="15076" width="0" style="35" hidden="1" customWidth="1"/>
    <col min="15077" max="15077" width="7.42578125" style="35" customWidth="1"/>
    <col min="15078" max="15078" width="0" style="35" hidden="1" customWidth="1"/>
    <col min="15079" max="15079" width="6.5703125" style="35" customWidth="1"/>
    <col min="15080" max="15080" width="0" style="35" hidden="1" customWidth="1"/>
    <col min="15081" max="15081" width="6.42578125" style="35" customWidth="1"/>
    <col min="15082" max="15093" width="0" style="35" hidden="1" customWidth="1"/>
    <col min="15094" max="15094" width="8.28515625" style="35" customWidth="1"/>
    <col min="15095" max="15095" width="13.28515625" style="35" customWidth="1"/>
    <col min="15096" max="15103" width="0" style="35" hidden="1" customWidth="1"/>
    <col min="15104" max="15104" width="0.28515625" style="35" customWidth="1"/>
    <col min="15105" max="15105" width="6.7109375" style="35" customWidth="1"/>
    <col min="15106" max="15106" width="5.7109375" style="35" customWidth="1"/>
    <col min="15107" max="15107" width="6.5703125" style="35" customWidth="1"/>
    <col min="15108" max="15108" width="5.7109375" style="35" customWidth="1"/>
    <col min="15109" max="15109" width="8.5703125" style="35" customWidth="1"/>
    <col min="15110" max="15110" width="0.42578125" style="35" customWidth="1"/>
    <col min="15111" max="15320" width="9.140625" style="35"/>
    <col min="15321" max="15321" width="3" style="35" customWidth="1"/>
    <col min="15322" max="15322" width="0" style="35" hidden="1" customWidth="1"/>
    <col min="15323" max="15323" width="11.140625" style="35" customWidth="1"/>
    <col min="15324" max="15326" width="0" style="35" hidden="1" customWidth="1"/>
    <col min="15327" max="15327" width="51" style="35" customWidth="1"/>
    <col min="15328" max="15330" width="0" style="35" hidden="1" customWidth="1"/>
    <col min="15331" max="15331" width="4.7109375" style="35" customWidth="1"/>
    <col min="15332" max="15332" width="0" style="35" hidden="1" customWidth="1"/>
    <col min="15333" max="15333" width="7.42578125" style="35" customWidth="1"/>
    <col min="15334" max="15334" width="0" style="35" hidden="1" customWidth="1"/>
    <col min="15335" max="15335" width="6.5703125" style="35" customWidth="1"/>
    <col min="15336" max="15336" width="0" style="35" hidden="1" customWidth="1"/>
    <col min="15337" max="15337" width="6.42578125" style="35" customWidth="1"/>
    <col min="15338" max="15349" width="0" style="35" hidden="1" customWidth="1"/>
    <col min="15350" max="15350" width="8.28515625" style="35" customWidth="1"/>
    <col min="15351" max="15351" width="13.28515625" style="35" customWidth="1"/>
    <col min="15352" max="15359" width="0" style="35" hidden="1" customWidth="1"/>
    <col min="15360" max="15360" width="0.28515625" style="35" customWidth="1"/>
    <col min="15361" max="15361" width="6.7109375" style="35" customWidth="1"/>
    <col min="15362" max="15362" width="5.7109375" style="35" customWidth="1"/>
    <col min="15363" max="15363" width="6.5703125" style="35" customWidth="1"/>
    <col min="15364" max="15364" width="5.7109375" style="35" customWidth="1"/>
    <col min="15365" max="15365" width="8.5703125" style="35" customWidth="1"/>
    <col min="15366" max="15366" width="0.42578125" style="35" customWidth="1"/>
    <col min="15367" max="15576" width="9.140625" style="35"/>
    <col min="15577" max="15577" width="3" style="35" customWidth="1"/>
    <col min="15578" max="15578" width="0" style="35" hidden="1" customWidth="1"/>
    <col min="15579" max="15579" width="11.140625" style="35" customWidth="1"/>
    <col min="15580" max="15582" width="0" style="35" hidden="1" customWidth="1"/>
    <col min="15583" max="15583" width="51" style="35" customWidth="1"/>
    <col min="15584" max="15586" width="0" style="35" hidden="1" customWidth="1"/>
    <col min="15587" max="15587" width="4.7109375" style="35" customWidth="1"/>
    <col min="15588" max="15588" width="0" style="35" hidden="1" customWidth="1"/>
    <col min="15589" max="15589" width="7.42578125" style="35" customWidth="1"/>
    <col min="15590" max="15590" width="0" style="35" hidden="1" customWidth="1"/>
    <col min="15591" max="15591" width="6.5703125" style="35" customWidth="1"/>
    <col min="15592" max="15592" width="0" style="35" hidden="1" customWidth="1"/>
    <col min="15593" max="15593" width="6.42578125" style="35" customWidth="1"/>
    <col min="15594" max="15605" width="0" style="35" hidden="1" customWidth="1"/>
    <col min="15606" max="15606" width="8.28515625" style="35" customWidth="1"/>
    <col min="15607" max="15607" width="13.28515625" style="35" customWidth="1"/>
    <col min="15608" max="15615" width="0" style="35" hidden="1" customWidth="1"/>
    <col min="15616" max="15616" width="0.28515625" style="35" customWidth="1"/>
    <col min="15617" max="15617" width="6.7109375" style="35" customWidth="1"/>
    <col min="15618" max="15618" width="5.7109375" style="35" customWidth="1"/>
    <col min="15619" max="15619" width="6.5703125" style="35" customWidth="1"/>
    <col min="15620" max="15620" width="5.7109375" style="35" customWidth="1"/>
    <col min="15621" max="15621" width="8.5703125" style="35" customWidth="1"/>
    <col min="15622" max="15622" width="0.42578125" style="35" customWidth="1"/>
    <col min="15623" max="15832" width="9.140625" style="35"/>
    <col min="15833" max="15833" width="3" style="35" customWidth="1"/>
    <col min="15834" max="15834" width="0" style="35" hidden="1" customWidth="1"/>
    <col min="15835" max="15835" width="11.140625" style="35" customWidth="1"/>
    <col min="15836" max="15838" width="0" style="35" hidden="1" customWidth="1"/>
    <col min="15839" max="15839" width="51" style="35" customWidth="1"/>
    <col min="15840" max="15842" width="0" style="35" hidden="1" customWidth="1"/>
    <col min="15843" max="15843" width="4.7109375" style="35" customWidth="1"/>
    <col min="15844" max="15844" width="0" style="35" hidden="1" customWidth="1"/>
    <col min="15845" max="15845" width="7.42578125" style="35" customWidth="1"/>
    <col min="15846" max="15846" width="0" style="35" hidden="1" customWidth="1"/>
    <col min="15847" max="15847" width="6.5703125" style="35" customWidth="1"/>
    <col min="15848" max="15848" width="0" style="35" hidden="1" customWidth="1"/>
    <col min="15849" max="15849" width="6.42578125" style="35" customWidth="1"/>
    <col min="15850" max="15861" width="0" style="35" hidden="1" customWidth="1"/>
    <col min="15862" max="15862" width="8.28515625" style="35" customWidth="1"/>
    <col min="15863" max="15863" width="13.28515625" style="35" customWidth="1"/>
    <col min="15864" max="15871" width="0" style="35" hidden="1" customWidth="1"/>
    <col min="15872" max="15872" width="0.28515625" style="35" customWidth="1"/>
    <col min="15873" max="15873" width="6.7109375" style="35" customWidth="1"/>
    <col min="15874" max="15874" width="5.7109375" style="35" customWidth="1"/>
    <col min="15875" max="15875" width="6.5703125" style="35" customWidth="1"/>
    <col min="15876" max="15876" width="5.7109375" style="35" customWidth="1"/>
    <col min="15877" max="15877" width="8.5703125" style="35" customWidth="1"/>
    <col min="15878" max="15878" width="0.42578125" style="35" customWidth="1"/>
    <col min="15879" max="16088" width="9.140625" style="35"/>
    <col min="16089" max="16089" width="3" style="35" customWidth="1"/>
    <col min="16090" max="16090" width="0" style="35" hidden="1" customWidth="1"/>
    <col min="16091" max="16091" width="11.140625" style="35" customWidth="1"/>
    <col min="16092" max="16094" width="0" style="35" hidden="1" customWidth="1"/>
    <col min="16095" max="16095" width="51" style="35" customWidth="1"/>
    <col min="16096" max="16098" width="0" style="35" hidden="1" customWidth="1"/>
    <col min="16099" max="16099" width="4.7109375" style="35" customWidth="1"/>
    <col min="16100" max="16100" width="0" style="35" hidden="1" customWidth="1"/>
    <col min="16101" max="16101" width="7.42578125" style="35" customWidth="1"/>
    <col min="16102" max="16102" width="0" style="35" hidden="1" customWidth="1"/>
    <col min="16103" max="16103" width="6.5703125" style="35" customWidth="1"/>
    <col min="16104" max="16104" width="0" style="35" hidden="1" customWidth="1"/>
    <col min="16105" max="16105" width="6.42578125" style="35" customWidth="1"/>
    <col min="16106" max="16117" width="0" style="35" hidden="1" customWidth="1"/>
    <col min="16118" max="16118" width="8.28515625" style="35" customWidth="1"/>
    <col min="16119" max="16119" width="13.28515625" style="35" customWidth="1"/>
    <col min="16120" max="16127" width="0" style="35" hidden="1" customWidth="1"/>
    <col min="16128" max="16128" width="0.28515625" style="35" customWidth="1"/>
    <col min="16129" max="16129" width="6.7109375" style="35" customWidth="1"/>
    <col min="16130" max="16130" width="5.7109375" style="35" customWidth="1"/>
    <col min="16131" max="16131" width="6.5703125" style="35" customWidth="1"/>
    <col min="16132" max="16132" width="5.7109375" style="35" customWidth="1"/>
    <col min="16133" max="16133" width="8.5703125" style="35" customWidth="1"/>
    <col min="16134" max="16134" width="0.42578125" style="35" customWidth="1"/>
    <col min="16135" max="16384" width="9.140625" style="35"/>
  </cols>
  <sheetData>
    <row r="2" spans="1:23" s="2" customFormat="1" ht="18" hidden="1" x14ac:dyDescent="0.2">
      <c r="A2" s="1"/>
      <c r="B2" s="1"/>
      <c r="C2" s="310" t="s">
        <v>262</v>
      </c>
      <c r="D2" s="311"/>
      <c r="E2" s="311"/>
      <c r="F2" s="311"/>
      <c r="G2" s="311"/>
      <c r="H2" s="31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3" s="2" customFormat="1" ht="15.75" hidden="1" x14ac:dyDescent="0.2">
      <c r="A3" s="3"/>
      <c r="B3" s="3"/>
      <c r="C3" s="310" t="s">
        <v>263</v>
      </c>
      <c r="D3" s="310"/>
      <c r="E3" s="310"/>
      <c r="F3" s="310"/>
      <c r="G3" s="310"/>
      <c r="H3" s="310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3" s="2" customFormat="1" ht="15.75" x14ac:dyDescent="0.2">
      <c r="A4" s="3"/>
      <c r="B4" s="3"/>
      <c r="C4" s="310" t="s">
        <v>262</v>
      </c>
      <c r="D4" s="310"/>
      <c r="E4" s="310"/>
      <c r="F4" s="310"/>
      <c r="G4" s="310"/>
      <c r="H4" s="310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3" s="2" customFormat="1" ht="15.75" x14ac:dyDescent="0.2">
      <c r="A5" s="3"/>
      <c r="B5" s="3"/>
      <c r="C5" s="310" t="s">
        <v>264</v>
      </c>
      <c r="D5" s="310"/>
      <c r="E5" s="310"/>
      <c r="F5" s="310"/>
      <c r="G5" s="310"/>
      <c r="H5" s="310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3" s="2" customFormat="1" ht="15.75" x14ac:dyDescent="0.2">
      <c r="A6" s="3"/>
      <c r="B6" s="3"/>
      <c r="C6" s="3"/>
      <c r="D6" s="3"/>
      <c r="E6" s="3"/>
      <c r="F6" s="3"/>
      <c r="G6" s="3"/>
      <c r="H6" s="4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3" s="2" customFormat="1" ht="15.75" x14ac:dyDescent="0.2">
      <c r="A7" s="325" t="s">
        <v>11</v>
      </c>
      <c r="B7" s="325"/>
      <c r="C7" s="325"/>
      <c r="D7" s="325"/>
      <c r="E7" s="325"/>
      <c r="F7" s="325"/>
      <c r="G7" s="325"/>
      <c r="H7" s="325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3" s="2" customFormat="1" ht="15.75" x14ac:dyDescent="0.2">
      <c r="A8" s="325" t="s">
        <v>12</v>
      </c>
      <c r="B8" s="325"/>
      <c r="C8" s="325"/>
      <c r="D8" s="325"/>
      <c r="E8" s="325"/>
      <c r="F8" s="325"/>
      <c r="G8" s="325"/>
      <c r="H8" s="325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3" s="2" customFormat="1" ht="3.75" customHeight="1" thickBot="1" x14ac:dyDescent="0.25">
      <c r="A9" s="5"/>
      <c r="B9" s="6"/>
      <c r="C9" s="5"/>
      <c r="D9" s="5"/>
      <c r="E9" s="5"/>
      <c r="F9" s="5"/>
      <c r="G9" s="5"/>
      <c r="H9" s="7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3" s="8" customFormat="1" ht="8.25" customHeight="1" x14ac:dyDescent="0.25">
      <c r="A10" s="326" t="s">
        <v>10</v>
      </c>
      <c r="B10" s="329" t="s">
        <v>13</v>
      </c>
      <c r="C10" s="332" t="s">
        <v>14</v>
      </c>
      <c r="D10" s="312"/>
      <c r="E10" s="312"/>
      <c r="F10" s="312"/>
      <c r="G10" s="312"/>
      <c r="H10" s="313"/>
      <c r="I10" s="316" t="s">
        <v>15</v>
      </c>
      <c r="J10" s="317"/>
      <c r="K10" s="317"/>
      <c r="L10" s="317"/>
      <c r="M10" s="317"/>
      <c r="N10" s="318"/>
      <c r="O10" s="316" t="s">
        <v>16</v>
      </c>
      <c r="P10" s="317"/>
      <c r="Q10" s="317"/>
      <c r="R10" s="317"/>
      <c r="S10" s="317"/>
      <c r="T10" s="317"/>
      <c r="W10" s="308"/>
    </row>
    <row r="11" spans="1:23" s="2" customFormat="1" ht="13.5" hidden="1" thickBot="1" x14ac:dyDescent="0.25">
      <c r="A11" s="327"/>
      <c r="B11" s="330"/>
      <c r="C11" s="333"/>
      <c r="D11" s="314"/>
      <c r="E11" s="314"/>
      <c r="F11" s="314"/>
      <c r="G11" s="314"/>
      <c r="H11" s="315"/>
      <c r="I11" s="319"/>
      <c r="J11" s="320"/>
      <c r="K11" s="320"/>
      <c r="L11" s="320"/>
      <c r="M11" s="320"/>
      <c r="N11" s="321"/>
      <c r="O11" s="319"/>
      <c r="P11" s="320"/>
      <c r="Q11" s="320"/>
      <c r="R11" s="320"/>
      <c r="S11" s="320"/>
      <c r="T11" s="320"/>
    </row>
    <row r="12" spans="1:23" s="2" customFormat="1" ht="13.5" thickBot="1" x14ac:dyDescent="0.25">
      <c r="A12" s="327"/>
      <c r="B12" s="330"/>
      <c r="C12" s="334"/>
      <c r="D12" s="322">
        <f>D14+F14+H14</f>
        <v>2980.6800000000007</v>
      </c>
      <c r="E12" s="323"/>
      <c r="F12" s="323"/>
      <c r="G12" s="323"/>
      <c r="H12" s="324"/>
      <c r="I12" s="9"/>
      <c r="J12" s="10"/>
      <c r="K12" s="10"/>
      <c r="L12" s="10"/>
      <c r="M12" s="10"/>
      <c r="N12" s="11"/>
      <c r="O12" s="9"/>
      <c r="P12" s="10"/>
      <c r="Q12" s="10"/>
      <c r="R12" s="10"/>
      <c r="S12" s="10"/>
      <c r="T12" s="10"/>
    </row>
    <row r="13" spans="1:23" s="2" customFormat="1" ht="15.75" customHeight="1" thickBot="1" x14ac:dyDescent="0.25">
      <c r="A13" s="328"/>
      <c r="B13" s="331"/>
      <c r="C13" s="335"/>
      <c r="D13" s="12" t="s">
        <v>18</v>
      </c>
      <c r="E13" s="13" t="s">
        <v>17</v>
      </c>
      <c r="F13" s="14" t="s">
        <v>19</v>
      </c>
      <c r="G13" s="13" t="s">
        <v>17</v>
      </c>
      <c r="H13" s="309" t="s">
        <v>20</v>
      </c>
      <c r="I13" s="15" t="s">
        <v>21</v>
      </c>
      <c r="J13" s="16" t="s">
        <v>18</v>
      </c>
      <c r="K13" s="15" t="s">
        <v>21</v>
      </c>
      <c r="L13" s="17" t="s">
        <v>19</v>
      </c>
      <c r="M13" s="15" t="s">
        <v>21</v>
      </c>
      <c r="N13" s="18" t="s">
        <v>20</v>
      </c>
      <c r="O13" s="15" t="s">
        <v>21</v>
      </c>
      <c r="P13" s="16" t="s">
        <v>18</v>
      </c>
      <c r="Q13" s="15" t="s">
        <v>21</v>
      </c>
      <c r="R13" s="17" t="s">
        <v>19</v>
      </c>
      <c r="S13" s="15" t="s">
        <v>21</v>
      </c>
      <c r="T13" s="18" t="s">
        <v>20</v>
      </c>
      <c r="V13" s="302"/>
    </row>
    <row r="14" spans="1:23" s="2" customFormat="1" x14ac:dyDescent="0.2">
      <c r="A14" s="19"/>
      <c r="B14" s="19"/>
      <c r="C14" s="23" t="s">
        <v>22</v>
      </c>
      <c r="D14" s="24">
        <f>SUM(D19:D82)</f>
        <v>2470.4100000000008</v>
      </c>
      <c r="E14" s="24">
        <f>SUM(E19:E82)</f>
        <v>1</v>
      </c>
      <c r="F14" s="24">
        <f>SUM(F19:F82)</f>
        <v>30.95</v>
      </c>
      <c r="G14" s="24">
        <f>SUM(G19:G82)</f>
        <v>7</v>
      </c>
      <c r="H14" s="24">
        <f>SUM(H19:H82)</f>
        <v>479.32</v>
      </c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spans="1:23" s="2" customFormat="1" ht="1.5" customHeight="1" x14ac:dyDescent="0.2">
      <c r="A15" s="25"/>
      <c r="B15" s="26"/>
      <c r="C15" s="25"/>
      <c r="D15" s="25"/>
      <c r="E15" s="25"/>
      <c r="F15" s="25"/>
      <c r="G15" s="25"/>
      <c r="H15" s="27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</row>
    <row r="16" spans="1:23" hidden="1" x14ac:dyDescent="0.2">
      <c r="A16" s="54"/>
      <c r="B16" s="55"/>
      <c r="C16" s="54"/>
      <c r="D16" s="56"/>
      <c r="E16" s="54"/>
      <c r="F16" s="56"/>
      <c r="G16" s="54"/>
      <c r="H16" s="57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</row>
    <row r="17" spans="1:20" x14ac:dyDescent="0.2">
      <c r="A17" s="36"/>
      <c r="C17" s="30" t="s">
        <v>23</v>
      </c>
      <c r="D17" s="61"/>
      <c r="E17" s="60"/>
      <c r="F17" s="61"/>
      <c r="G17" s="60"/>
      <c r="H17" s="62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  <row r="18" spans="1:20" ht="8.25" customHeight="1" x14ac:dyDescent="0.2">
      <c r="A18" s="63"/>
      <c r="B18" s="65"/>
      <c r="C18" s="34"/>
      <c r="D18" s="66"/>
      <c r="E18" s="34"/>
      <c r="F18" s="67"/>
      <c r="G18" s="34"/>
      <c r="H18" s="68"/>
      <c r="I18" s="69"/>
      <c r="J18" s="70"/>
      <c r="K18" s="64"/>
      <c r="L18" s="71"/>
      <c r="M18" s="64"/>
      <c r="N18" s="72"/>
      <c r="O18" s="69"/>
      <c r="P18" s="70"/>
      <c r="Q18" s="64"/>
      <c r="R18" s="71"/>
      <c r="S18" s="64"/>
      <c r="T18" s="72"/>
    </row>
    <row r="19" spans="1:20" s="29" customFormat="1" ht="25.5" x14ac:dyDescent="0.2">
      <c r="A19" s="73">
        <v>1</v>
      </c>
      <c r="B19" s="40" t="s">
        <v>24</v>
      </c>
      <c r="C19" s="79" t="s">
        <v>25</v>
      </c>
      <c r="D19" s="77"/>
      <c r="E19" s="49"/>
      <c r="F19" s="75"/>
      <c r="G19" s="76">
        <v>1</v>
      </c>
      <c r="H19" s="78">
        <v>98.16</v>
      </c>
      <c r="I19" s="76"/>
      <c r="J19" s="77"/>
      <c r="K19" s="49"/>
      <c r="L19" s="75"/>
      <c r="M19" s="49"/>
      <c r="N19" s="75"/>
      <c r="O19" s="76"/>
      <c r="P19" s="77"/>
      <c r="Q19" s="49"/>
      <c r="R19" s="75"/>
      <c r="S19" s="76">
        <v>1</v>
      </c>
      <c r="T19" s="75">
        <v>98.16</v>
      </c>
    </row>
    <row r="20" spans="1:20" s="92" customFormat="1" ht="25.5" x14ac:dyDescent="0.2">
      <c r="A20" s="73">
        <v>2</v>
      </c>
      <c r="B20" s="80" t="s">
        <v>26</v>
      </c>
      <c r="C20" s="47" t="s">
        <v>27</v>
      </c>
      <c r="D20" s="86">
        <v>120</v>
      </c>
      <c r="E20" s="87"/>
      <c r="F20" s="88"/>
      <c r="G20" s="89"/>
      <c r="H20" s="90"/>
      <c r="I20" s="76"/>
      <c r="J20" s="91"/>
      <c r="K20" s="49"/>
      <c r="L20" s="88"/>
      <c r="M20" s="89"/>
      <c r="N20" s="88"/>
      <c r="O20" s="76">
        <v>1</v>
      </c>
      <c r="P20" s="91">
        <v>120</v>
      </c>
      <c r="Q20" s="49"/>
      <c r="R20" s="88"/>
      <c r="S20" s="88"/>
      <c r="T20" s="88"/>
    </row>
    <row r="21" spans="1:20" ht="8.25" customHeight="1" x14ac:dyDescent="0.2">
      <c r="A21" s="46"/>
      <c r="B21" s="40"/>
      <c r="C21" s="42"/>
      <c r="D21" s="43"/>
      <c r="E21" s="41"/>
      <c r="F21" s="44"/>
      <c r="G21" s="41"/>
      <c r="H21" s="45"/>
      <c r="I21" s="41"/>
      <c r="J21" s="41"/>
      <c r="K21" s="41"/>
      <c r="L21" s="41"/>
      <c r="M21" s="41"/>
      <c r="N21" s="41"/>
      <c r="O21" s="41"/>
      <c r="P21" s="52"/>
      <c r="Q21" s="49"/>
      <c r="R21" s="75"/>
      <c r="S21" s="49"/>
      <c r="T21" s="75"/>
    </row>
    <row r="22" spans="1:20" s="99" customFormat="1" ht="3.75" customHeight="1" x14ac:dyDescent="0.2">
      <c r="A22" s="25"/>
      <c r="B22" s="26"/>
      <c r="C22" s="97"/>
      <c r="D22" s="25"/>
      <c r="E22" s="25"/>
      <c r="F22" s="25"/>
      <c r="G22" s="25"/>
      <c r="H22" s="27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</row>
    <row r="23" spans="1:20" s="99" customFormat="1" hidden="1" x14ac:dyDescent="0.2">
      <c r="A23" s="59"/>
      <c r="B23" s="21"/>
      <c r="C23" s="30" t="s">
        <v>28</v>
      </c>
      <c r="D23" s="59"/>
      <c r="E23" s="59"/>
      <c r="F23" s="59"/>
      <c r="G23" s="59"/>
      <c r="H23" s="100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</row>
    <row r="24" spans="1:20" hidden="1" x14ac:dyDescent="0.2">
      <c r="A24" s="46"/>
      <c r="B24" s="40"/>
      <c r="C24" s="42"/>
      <c r="D24" s="48"/>
      <c r="E24" s="101"/>
      <c r="F24" s="101"/>
      <c r="G24" s="101"/>
      <c r="H24" s="102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</row>
    <row r="25" spans="1:20" hidden="1" x14ac:dyDescent="0.2">
      <c r="A25" s="38"/>
      <c r="B25" s="40"/>
      <c r="C25" s="42"/>
      <c r="D25" s="48"/>
      <c r="E25" s="49"/>
      <c r="F25" s="50"/>
      <c r="G25" s="75"/>
      <c r="H25" s="78"/>
      <c r="I25" s="39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</row>
    <row r="26" spans="1:20" hidden="1" x14ac:dyDescent="0.2">
      <c r="A26" s="28"/>
      <c r="C26" s="103"/>
      <c r="D26" s="31"/>
      <c r="E26" s="29"/>
      <c r="G26" s="29"/>
    </row>
    <row r="27" spans="1:20" x14ac:dyDescent="0.2">
      <c r="A27" s="36"/>
      <c r="C27" s="30" t="s">
        <v>29</v>
      </c>
      <c r="D27" s="31"/>
      <c r="E27" s="36"/>
      <c r="G27" s="36"/>
      <c r="H27" s="104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ht="7.5" customHeight="1" x14ac:dyDescent="0.2">
      <c r="A28" s="46"/>
      <c r="B28" s="105"/>
      <c r="C28" s="42"/>
      <c r="D28" s="48"/>
      <c r="E28" s="49"/>
      <c r="F28" s="50"/>
      <c r="G28" s="49"/>
      <c r="H28" s="107"/>
      <c r="I28" s="106"/>
      <c r="J28" s="52"/>
      <c r="K28" s="49"/>
      <c r="L28" s="75"/>
      <c r="M28" s="49"/>
      <c r="N28" s="108"/>
      <c r="O28" s="106"/>
      <c r="P28" s="52"/>
      <c r="Q28" s="49"/>
      <c r="R28" s="75"/>
      <c r="S28" s="49"/>
      <c r="T28" s="108"/>
    </row>
    <row r="29" spans="1:20" s="115" customFormat="1" ht="25.5" x14ac:dyDescent="0.2">
      <c r="A29" s="73">
        <v>1</v>
      </c>
      <c r="B29" s="110" t="s">
        <v>30</v>
      </c>
      <c r="C29" s="111" t="s">
        <v>31</v>
      </c>
      <c r="D29" s="87"/>
      <c r="E29" s="87"/>
      <c r="F29" s="95"/>
      <c r="G29" s="109">
        <v>1</v>
      </c>
      <c r="H29" s="112">
        <v>37.5</v>
      </c>
      <c r="I29" s="84"/>
      <c r="J29" s="87"/>
      <c r="K29" s="87"/>
      <c r="L29" s="95"/>
      <c r="M29" s="109"/>
      <c r="N29" s="113"/>
      <c r="O29" s="85"/>
      <c r="P29" s="73"/>
      <c r="Q29" s="73"/>
      <c r="R29" s="114"/>
      <c r="S29" s="109">
        <v>1</v>
      </c>
      <c r="T29" s="113">
        <v>37.5</v>
      </c>
    </row>
    <row r="30" spans="1:20" s="96" customFormat="1" ht="25.5" x14ac:dyDescent="0.25">
      <c r="A30" s="73">
        <v>2</v>
      </c>
      <c r="B30" s="116" t="s">
        <v>32</v>
      </c>
      <c r="C30" s="117" t="s">
        <v>33</v>
      </c>
      <c r="D30" s="118">
        <v>44.6</v>
      </c>
      <c r="E30" s="109"/>
      <c r="F30" s="119"/>
      <c r="G30" s="109"/>
      <c r="H30" s="120"/>
      <c r="I30" s="121"/>
      <c r="J30" s="121"/>
      <c r="K30" s="121"/>
      <c r="L30" s="121"/>
      <c r="M30" s="121"/>
      <c r="N30" s="121"/>
      <c r="O30" s="109"/>
      <c r="P30" s="122"/>
      <c r="Q30" s="109"/>
      <c r="R30" s="119"/>
      <c r="S30" s="109">
        <v>1</v>
      </c>
      <c r="T30" s="121">
        <v>44.6</v>
      </c>
    </row>
    <row r="31" spans="1:20" s="96" customFormat="1" ht="25.5" x14ac:dyDescent="0.25">
      <c r="A31" s="73">
        <v>3</v>
      </c>
      <c r="B31" s="116" t="s">
        <v>34</v>
      </c>
      <c r="C31" s="117" t="s">
        <v>35</v>
      </c>
      <c r="D31" s="123"/>
      <c r="E31" s="109"/>
      <c r="F31" s="119"/>
      <c r="G31" s="109">
        <v>1</v>
      </c>
      <c r="H31" s="120">
        <v>44.6</v>
      </c>
      <c r="I31" s="121"/>
      <c r="J31" s="121"/>
      <c r="K31" s="121"/>
      <c r="L31" s="121"/>
      <c r="M31" s="121"/>
      <c r="N31" s="121"/>
      <c r="O31" s="109"/>
      <c r="P31" s="122"/>
      <c r="Q31" s="109"/>
      <c r="R31" s="119"/>
      <c r="S31" s="109">
        <v>1</v>
      </c>
      <c r="T31" s="121">
        <v>44.6</v>
      </c>
    </row>
    <row r="32" spans="1:20" s="96" customFormat="1" ht="24" customHeight="1" x14ac:dyDescent="0.25">
      <c r="A32" s="73">
        <v>4</v>
      </c>
      <c r="B32" s="116" t="s">
        <v>36</v>
      </c>
      <c r="C32" s="124" t="s">
        <v>37</v>
      </c>
      <c r="D32" s="123"/>
      <c r="E32" s="109"/>
      <c r="F32" s="119"/>
      <c r="G32" s="109">
        <v>1</v>
      </c>
      <c r="H32" s="120">
        <v>85.12</v>
      </c>
      <c r="I32" s="121"/>
      <c r="J32" s="121"/>
      <c r="K32" s="121"/>
      <c r="L32" s="121"/>
      <c r="M32" s="121"/>
      <c r="N32" s="121"/>
      <c r="O32" s="109"/>
      <c r="P32" s="122"/>
      <c r="Q32" s="109"/>
      <c r="R32" s="119"/>
      <c r="S32" s="109">
        <v>1</v>
      </c>
      <c r="T32" s="121">
        <v>86</v>
      </c>
    </row>
    <row r="33" spans="1:20" s="128" customFormat="1" hidden="1" x14ac:dyDescent="0.2">
      <c r="A33" s="125"/>
      <c r="B33" s="83"/>
      <c r="C33" s="42"/>
      <c r="D33" s="126"/>
      <c r="E33" s="89"/>
      <c r="F33" s="127"/>
      <c r="G33" s="89"/>
      <c r="H33" s="90"/>
      <c r="I33" s="74"/>
      <c r="J33" s="126"/>
      <c r="K33" s="89"/>
      <c r="L33" s="88"/>
      <c r="M33" s="89"/>
      <c r="N33" s="88"/>
      <c r="O33" s="88"/>
      <c r="P33" s="88"/>
      <c r="Q33" s="88"/>
      <c r="R33" s="88"/>
      <c r="S33" s="88"/>
      <c r="T33" s="88"/>
    </row>
    <row r="34" spans="1:20" hidden="1" x14ac:dyDescent="0.2">
      <c r="A34" s="46"/>
      <c r="B34" s="40"/>
      <c r="C34" s="42"/>
      <c r="D34" s="48"/>
      <c r="E34" s="52"/>
      <c r="F34" s="48"/>
      <c r="G34" s="52"/>
      <c r="H34" s="130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</row>
    <row r="35" spans="1:20" ht="5.25" customHeight="1" x14ac:dyDescent="0.2">
      <c r="A35" s="131"/>
      <c r="B35" s="132"/>
      <c r="C35" s="133"/>
      <c r="D35" s="134"/>
      <c r="E35" s="98"/>
      <c r="F35" s="135"/>
      <c r="G35" s="98"/>
      <c r="H35" s="136"/>
      <c r="I35" s="137"/>
      <c r="J35" s="132"/>
      <c r="K35" s="98"/>
      <c r="L35" s="98"/>
      <c r="M35" s="98"/>
      <c r="N35" s="138"/>
      <c r="O35" s="137"/>
      <c r="P35" s="132"/>
      <c r="Q35" s="98"/>
      <c r="R35" s="98"/>
      <c r="S35" s="98"/>
      <c r="T35" s="138"/>
    </row>
    <row r="36" spans="1:20" ht="3.75" customHeight="1" x14ac:dyDescent="0.2">
      <c r="A36" s="28"/>
      <c r="C36" s="103"/>
      <c r="D36" s="139"/>
      <c r="E36" s="22"/>
      <c r="F36" s="140"/>
      <c r="G36" s="22"/>
      <c r="H36" s="141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</row>
    <row r="37" spans="1:20" x14ac:dyDescent="0.2">
      <c r="A37" s="36"/>
      <c r="C37" s="30" t="s">
        <v>38</v>
      </c>
      <c r="D37" s="139"/>
      <c r="E37" s="59"/>
      <c r="F37" s="140"/>
      <c r="G37" s="59"/>
      <c r="H37" s="100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</row>
    <row r="38" spans="1:20" ht="6.75" customHeight="1" x14ac:dyDescent="0.2">
      <c r="A38" s="46"/>
      <c r="B38" s="142"/>
      <c r="C38" s="143"/>
      <c r="D38" s="48"/>
      <c r="E38" s="52"/>
      <c r="F38" s="48"/>
      <c r="G38" s="52"/>
      <c r="H38" s="130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</row>
    <row r="39" spans="1:20" s="96" customFormat="1" ht="25.5" x14ac:dyDescent="0.25">
      <c r="A39" s="125">
        <v>1</v>
      </c>
      <c r="B39" s="80" t="s">
        <v>39</v>
      </c>
      <c r="C39" s="144" t="s">
        <v>40</v>
      </c>
      <c r="D39" s="145">
        <f>120</f>
        <v>120</v>
      </c>
      <c r="E39" s="94"/>
      <c r="F39" s="95"/>
      <c r="G39" s="94"/>
      <c r="H39" s="112"/>
      <c r="I39" s="84"/>
      <c r="J39" s="145"/>
      <c r="K39" s="94"/>
      <c r="L39" s="95"/>
      <c r="M39" s="94"/>
      <c r="N39" s="113"/>
      <c r="O39" s="84">
        <v>1</v>
      </c>
      <c r="P39" s="145">
        <f>120</f>
        <v>120</v>
      </c>
      <c r="Q39" s="145"/>
      <c r="R39" s="146"/>
      <c r="S39" s="146"/>
      <c r="T39" s="147"/>
    </row>
    <row r="40" spans="1:20" s="96" customFormat="1" ht="25.5" x14ac:dyDescent="0.25">
      <c r="A40" s="148">
        <v>2</v>
      </c>
      <c r="B40" s="80" t="s">
        <v>41</v>
      </c>
      <c r="C40" s="144" t="s">
        <v>42</v>
      </c>
      <c r="D40" s="145">
        <f>110</f>
        <v>110</v>
      </c>
      <c r="E40" s="94"/>
      <c r="F40" s="95"/>
      <c r="G40" s="94"/>
      <c r="H40" s="112"/>
      <c r="I40" s="84"/>
      <c r="J40" s="145"/>
      <c r="K40" s="94"/>
      <c r="L40" s="95"/>
      <c r="M40" s="94"/>
      <c r="N40" s="113"/>
      <c r="O40" s="84">
        <v>1</v>
      </c>
      <c r="P40" s="145">
        <f>110</f>
        <v>110</v>
      </c>
      <c r="Q40" s="145"/>
      <c r="R40" s="146"/>
      <c r="S40" s="146"/>
      <c r="T40" s="147"/>
    </row>
    <row r="41" spans="1:20" s="96" customFormat="1" ht="25.5" x14ac:dyDescent="0.25">
      <c r="A41" s="125">
        <v>3</v>
      </c>
      <c r="B41" s="80" t="s">
        <v>43</v>
      </c>
      <c r="C41" s="144" t="s">
        <v>44</v>
      </c>
      <c r="D41" s="145">
        <f>233</f>
        <v>233</v>
      </c>
      <c r="E41" s="94"/>
      <c r="F41" s="95"/>
      <c r="G41" s="94"/>
      <c r="H41" s="112"/>
      <c r="I41" s="84"/>
      <c r="J41" s="145"/>
      <c r="K41" s="94"/>
      <c r="L41" s="95"/>
      <c r="M41" s="94"/>
      <c r="N41" s="113"/>
      <c r="O41" s="84">
        <v>1</v>
      </c>
      <c r="P41" s="145">
        <f>233</f>
        <v>233</v>
      </c>
      <c r="Q41" s="145"/>
      <c r="R41" s="146"/>
      <c r="S41" s="146"/>
      <c r="T41" s="147"/>
    </row>
    <row r="42" spans="1:20" s="96" customFormat="1" ht="25.5" x14ac:dyDescent="0.25">
      <c r="A42" s="148">
        <v>4</v>
      </c>
      <c r="B42" s="80" t="s">
        <v>45</v>
      </c>
      <c r="C42" s="144" t="s">
        <v>46</v>
      </c>
      <c r="D42" s="145">
        <f>24</f>
        <v>24</v>
      </c>
      <c r="E42" s="94"/>
      <c r="F42" s="95"/>
      <c r="G42" s="94"/>
      <c r="H42" s="112"/>
      <c r="I42" s="84"/>
      <c r="J42" s="145"/>
      <c r="K42" s="94"/>
      <c r="L42" s="95"/>
      <c r="M42" s="94"/>
      <c r="N42" s="113"/>
      <c r="O42" s="84">
        <v>1</v>
      </c>
      <c r="P42" s="145">
        <f>24</f>
        <v>24</v>
      </c>
      <c r="Q42" s="145"/>
      <c r="R42" s="146"/>
      <c r="S42" s="146"/>
      <c r="T42" s="147"/>
    </row>
    <row r="43" spans="1:20" s="96" customFormat="1" ht="25.5" x14ac:dyDescent="0.25">
      <c r="A43" s="125">
        <v>5</v>
      </c>
      <c r="B43" s="80" t="s">
        <v>47</v>
      </c>
      <c r="C43" s="144" t="s">
        <v>48</v>
      </c>
      <c r="D43" s="145">
        <f>45</f>
        <v>45</v>
      </c>
      <c r="E43" s="94"/>
      <c r="F43" s="95"/>
      <c r="G43" s="94"/>
      <c r="H43" s="112"/>
      <c r="I43" s="84">
        <v>1</v>
      </c>
      <c r="J43" s="87">
        <v>150</v>
      </c>
      <c r="K43" s="87"/>
      <c r="L43" s="95"/>
      <c r="M43" s="94"/>
      <c r="N43" s="113"/>
      <c r="O43" s="85"/>
      <c r="P43" s="73"/>
      <c r="Q43" s="73"/>
      <c r="R43" s="114"/>
      <c r="S43" s="114"/>
      <c r="T43" s="149"/>
    </row>
    <row r="44" spans="1:20" s="96" customFormat="1" ht="25.5" x14ac:dyDescent="0.25">
      <c r="A44" s="148">
        <v>6</v>
      </c>
      <c r="B44" s="80" t="s">
        <v>49</v>
      </c>
      <c r="C44" s="150" t="s">
        <v>50</v>
      </c>
      <c r="D44" s="145">
        <f>43</f>
        <v>43</v>
      </c>
      <c r="E44" s="94"/>
      <c r="F44" s="95"/>
      <c r="G44" s="94"/>
      <c r="H44" s="112"/>
      <c r="I44" s="84"/>
      <c r="J44" s="151"/>
      <c r="K44" s="94"/>
      <c r="L44" s="95"/>
      <c r="M44" s="94"/>
      <c r="N44" s="113"/>
      <c r="O44" s="84">
        <v>2</v>
      </c>
      <c r="P44" s="151">
        <f>5.5+15.5+389.15</f>
        <v>410.15</v>
      </c>
      <c r="Q44" s="151"/>
      <c r="R44" s="152"/>
      <c r="S44" s="152"/>
      <c r="T44" s="153"/>
    </row>
    <row r="45" spans="1:20" s="159" customFormat="1" ht="26.25" thickBot="1" x14ac:dyDescent="0.25">
      <c r="A45" s="125">
        <v>7</v>
      </c>
      <c r="B45" s="154" t="s">
        <v>51</v>
      </c>
      <c r="C45" s="155" t="s">
        <v>52</v>
      </c>
      <c r="D45" s="156"/>
      <c r="E45" s="157"/>
      <c r="F45" s="88"/>
      <c r="G45" s="74">
        <v>1</v>
      </c>
      <c r="H45" s="158">
        <v>147.5</v>
      </c>
      <c r="I45" s="74"/>
      <c r="J45" s="126"/>
      <c r="K45" s="89"/>
      <c r="L45" s="88"/>
      <c r="M45" s="89"/>
      <c r="N45" s="88"/>
      <c r="O45" s="88"/>
      <c r="P45" s="88"/>
      <c r="Q45" s="88"/>
      <c r="R45" s="88"/>
      <c r="S45" s="74">
        <v>1</v>
      </c>
      <c r="T45" s="126">
        <v>147.5</v>
      </c>
    </row>
    <row r="46" spans="1:20" ht="25.5" x14ac:dyDescent="0.2">
      <c r="A46" s="148">
        <v>8</v>
      </c>
      <c r="B46" s="116" t="s">
        <v>53</v>
      </c>
      <c r="C46" s="117" t="s">
        <v>54</v>
      </c>
      <c r="D46" s="53"/>
      <c r="E46" s="74">
        <v>1</v>
      </c>
      <c r="F46" s="160">
        <v>30.95</v>
      </c>
      <c r="G46" s="161"/>
      <c r="H46" s="162"/>
      <c r="I46" s="163"/>
      <c r="J46" s="53"/>
      <c r="K46" s="51"/>
      <c r="L46" s="53"/>
      <c r="M46" s="51"/>
      <c r="N46" s="164"/>
      <c r="O46" s="165"/>
      <c r="P46" s="161"/>
      <c r="Q46" s="74">
        <v>1</v>
      </c>
      <c r="R46" s="160">
        <v>30.95</v>
      </c>
      <c r="S46" s="161"/>
      <c r="T46" s="164"/>
    </row>
    <row r="47" spans="1:20" s="96" customFormat="1" ht="25.5" x14ac:dyDescent="0.25">
      <c r="A47" s="125">
        <v>9</v>
      </c>
      <c r="B47" s="116" t="s">
        <v>55</v>
      </c>
      <c r="C47" s="81" t="s">
        <v>56</v>
      </c>
      <c r="D47" s="145">
        <f>213.84+80.7</f>
        <v>294.54000000000002</v>
      </c>
      <c r="E47" s="94"/>
      <c r="F47" s="166"/>
      <c r="G47" s="94"/>
      <c r="H47" s="112"/>
      <c r="I47" s="94"/>
      <c r="J47" s="95"/>
      <c r="K47" s="94"/>
      <c r="L47" s="95"/>
      <c r="M47" s="94"/>
      <c r="N47" s="95"/>
      <c r="O47" s="84">
        <v>1</v>
      </c>
      <c r="P47" s="145">
        <f>213.84+80.7</f>
        <v>294.54000000000002</v>
      </c>
      <c r="Q47" s="145"/>
      <c r="R47" s="146"/>
      <c r="S47" s="146"/>
      <c r="T47" s="147"/>
    </row>
    <row r="48" spans="1:20" s="96" customFormat="1" ht="25.5" x14ac:dyDescent="0.25">
      <c r="A48" s="148">
        <v>10</v>
      </c>
      <c r="B48" s="116" t="s">
        <v>57</v>
      </c>
      <c r="C48" s="167" t="s">
        <v>58</v>
      </c>
      <c r="D48" s="122">
        <v>37.79</v>
      </c>
      <c r="E48" s="94"/>
      <c r="F48" s="95"/>
      <c r="G48" s="94"/>
      <c r="H48" s="90"/>
      <c r="I48" s="74"/>
      <c r="J48" s="88"/>
      <c r="K48" s="89"/>
      <c r="L48" s="88"/>
      <c r="M48" s="89"/>
      <c r="N48" s="88"/>
      <c r="O48" s="84">
        <v>1</v>
      </c>
      <c r="P48" s="122">
        <v>14.86</v>
      </c>
      <c r="Q48" s="122"/>
      <c r="R48" s="168"/>
      <c r="S48" s="168"/>
      <c r="T48" s="121"/>
    </row>
    <row r="49" spans="1:20" s="96" customFormat="1" ht="25.5" x14ac:dyDescent="0.25">
      <c r="A49" s="125">
        <v>11</v>
      </c>
      <c r="B49" s="169" t="s">
        <v>59</v>
      </c>
      <c r="C49" s="170" t="s">
        <v>60</v>
      </c>
      <c r="D49" s="171">
        <v>15.2</v>
      </c>
      <c r="E49" s="172"/>
      <c r="F49" s="173"/>
      <c r="G49" s="172"/>
      <c r="H49" s="90"/>
      <c r="I49" s="74"/>
      <c r="J49" s="88"/>
      <c r="K49" s="89"/>
      <c r="L49" s="88"/>
      <c r="M49" s="89"/>
      <c r="N49" s="88"/>
      <c r="O49" s="84">
        <v>1</v>
      </c>
      <c r="P49" s="122">
        <v>15.2</v>
      </c>
      <c r="Q49" s="122"/>
      <c r="R49" s="168"/>
      <c r="S49" s="168"/>
      <c r="T49" s="121"/>
    </row>
    <row r="50" spans="1:20" s="96" customFormat="1" ht="25.5" x14ac:dyDescent="0.25">
      <c r="A50" s="148">
        <v>12</v>
      </c>
      <c r="B50" s="174" t="s">
        <v>61</v>
      </c>
      <c r="C50" s="167" t="s">
        <v>62</v>
      </c>
      <c r="D50" s="175">
        <v>31.79</v>
      </c>
      <c r="E50" s="94"/>
      <c r="F50" s="95"/>
      <c r="G50" s="94"/>
      <c r="H50" s="90"/>
      <c r="I50" s="74"/>
      <c r="J50" s="88"/>
      <c r="K50" s="89"/>
      <c r="L50" s="88"/>
      <c r="M50" s="89"/>
      <c r="N50" s="88"/>
      <c r="O50" s="84">
        <v>1</v>
      </c>
      <c r="P50" s="122">
        <v>38</v>
      </c>
      <c r="Q50" s="122"/>
      <c r="R50" s="168"/>
      <c r="S50" s="168"/>
      <c r="T50" s="121"/>
    </row>
    <row r="51" spans="1:20" s="96" customFormat="1" ht="25.5" x14ac:dyDescent="0.25">
      <c r="A51" s="125">
        <v>13</v>
      </c>
      <c r="B51" s="176" t="s">
        <v>63</v>
      </c>
      <c r="C51" s="177" t="s">
        <v>64</v>
      </c>
      <c r="D51" s="87"/>
      <c r="E51" s="94"/>
      <c r="F51" s="95"/>
      <c r="G51" s="84">
        <v>1</v>
      </c>
      <c r="H51" s="178">
        <v>47.44</v>
      </c>
      <c r="I51" s="74"/>
      <c r="J51" s="88"/>
      <c r="K51" s="89"/>
      <c r="L51" s="88"/>
      <c r="M51" s="89"/>
      <c r="N51" s="88"/>
      <c r="O51" s="179"/>
      <c r="P51" s="94"/>
      <c r="Q51" s="94"/>
      <c r="R51" s="95"/>
      <c r="S51" s="84">
        <v>1</v>
      </c>
      <c r="T51" s="180">
        <v>68</v>
      </c>
    </row>
    <row r="52" spans="1:20" s="2" customFormat="1" ht="4.5" customHeight="1" x14ac:dyDescent="0.2">
      <c r="A52" s="148"/>
      <c r="B52" s="142"/>
      <c r="C52" s="42"/>
      <c r="D52" s="48"/>
      <c r="E52" s="94"/>
      <c r="F52" s="181"/>
      <c r="G52" s="49"/>
      <c r="H52" s="90"/>
      <c r="I52" s="39"/>
      <c r="J52" s="52"/>
      <c r="K52" s="49"/>
      <c r="L52" s="88"/>
      <c r="M52" s="89"/>
      <c r="N52" s="88"/>
      <c r="O52" s="39"/>
      <c r="P52" s="52"/>
      <c r="Q52" s="49"/>
      <c r="R52" s="95"/>
      <c r="S52" s="49"/>
      <c r="T52" s="75"/>
    </row>
    <row r="53" spans="1:20" s="2" customFormat="1" ht="3" customHeight="1" x14ac:dyDescent="0.2">
      <c r="A53" s="25"/>
      <c r="B53" s="26"/>
      <c r="C53" s="25"/>
      <c r="D53" s="25"/>
      <c r="E53" s="25"/>
      <c r="F53" s="25"/>
      <c r="G53" s="25"/>
      <c r="H53" s="27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</row>
    <row r="54" spans="1:20" s="2" customFormat="1" x14ac:dyDescent="0.2">
      <c r="A54" s="59"/>
      <c r="B54" s="21"/>
      <c r="C54" s="30" t="s">
        <v>65</v>
      </c>
      <c r="D54" s="182"/>
      <c r="E54" s="59"/>
      <c r="F54" s="140"/>
      <c r="G54" s="59"/>
      <c r="H54" s="100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</row>
    <row r="55" spans="1:20" s="2" customFormat="1" ht="7.5" customHeight="1" x14ac:dyDescent="0.2">
      <c r="A55" s="46"/>
      <c r="B55" s="183"/>
      <c r="C55" s="184"/>
      <c r="D55" s="186"/>
      <c r="E55" s="187"/>
      <c r="F55" s="186"/>
      <c r="G55" s="187"/>
      <c r="H55" s="188"/>
      <c r="I55" s="187"/>
      <c r="J55" s="187"/>
      <c r="K55" s="187"/>
      <c r="L55" s="187"/>
      <c r="M55" s="187"/>
      <c r="N55" s="187"/>
      <c r="O55" s="187"/>
      <c r="P55" s="187"/>
      <c r="Q55" s="187"/>
      <c r="R55" s="187"/>
      <c r="S55" s="187"/>
      <c r="T55" s="187"/>
    </row>
    <row r="56" spans="1:20" s="115" customFormat="1" ht="25.5" x14ac:dyDescent="0.2">
      <c r="A56" s="148">
        <v>1</v>
      </c>
      <c r="B56" s="83" t="s">
        <v>66</v>
      </c>
      <c r="C56" s="82" t="s">
        <v>67</v>
      </c>
      <c r="D56" s="77">
        <v>59.4</v>
      </c>
      <c r="E56" s="87"/>
      <c r="F56" s="95"/>
      <c r="G56" s="94"/>
      <c r="H56" s="112"/>
      <c r="I56" s="93"/>
      <c r="J56" s="77"/>
      <c r="K56" s="87"/>
      <c r="L56" s="95"/>
      <c r="M56" s="94"/>
      <c r="N56" s="113"/>
      <c r="O56" s="109">
        <v>1</v>
      </c>
      <c r="P56" s="77">
        <v>59.4</v>
      </c>
      <c r="Q56" s="77"/>
      <c r="R56" s="189"/>
      <c r="S56" s="189"/>
      <c r="T56" s="190"/>
    </row>
    <row r="57" spans="1:20" s="115" customFormat="1" ht="25.5" x14ac:dyDescent="0.2">
      <c r="A57" s="148">
        <v>2</v>
      </c>
      <c r="B57" s="83" t="s">
        <v>68</v>
      </c>
      <c r="C57" s="82" t="s">
        <v>69</v>
      </c>
      <c r="D57" s="77">
        <v>14</v>
      </c>
      <c r="E57" s="87"/>
      <c r="F57" s="95"/>
      <c r="G57" s="94"/>
      <c r="H57" s="112"/>
      <c r="I57" s="109"/>
      <c r="J57" s="77"/>
      <c r="K57" s="87"/>
      <c r="L57" s="95"/>
      <c r="M57" s="94"/>
      <c r="N57" s="113"/>
      <c r="O57" s="109">
        <v>1</v>
      </c>
      <c r="P57" s="77">
        <v>14</v>
      </c>
      <c r="Q57" s="77"/>
      <c r="R57" s="189"/>
      <c r="S57" s="189"/>
      <c r="T57" s="190"/>
    </row>
    <row r="58" spans="1:20" s="115" customFormat="1" ht="25.5" x14ac:dyDescent="0.2">
      <c r="A58" s="148">
        <v>3</v>
      </c>
      <c r="B58" s="83" t="s">
        <v>70</v>
      </c>
      <c r="C58" s="82" t="s">
        <v>71</v>
      </c>
      <c r="D58" s="77">
        <v>147.1</v>
      </c>
      <c r="E58" s="87"/>
      <c r="F58" s="95"/>
      <c r="G58" s="94"/>
      <c r="H58" s="112"/>
      <c r="I58" s="109"/>
      <c r="J58" s="77"/>
      <c r="K58" s="87"/>
      <c r="L58" s="95"/>
      <c r="M58" s="94"/>
      <c r="N58" s="113"/>
      <c r="O58" s="109">
        <v>1</v>
      </c>
      <c r="P58" s="77">
        <v>147.1</v>
      </c>
      <c r="Q58" s="77"/>
      <c r="R58" s="189"/>
      <c r="S58" s="189"/>
      <c r="T58" s="190"/>
    </row>
    <row r="59" spans="1:20" s="115" customFormat="1" ht="25.5" x14ac:dyDescent="0.2">
      <c r="A59" s="148">
        <v>4</v>
      </c>
      <c r="B59" s="83" t="s">
        <v>72</v>
      </c>
      <c r="C59" s="82" t="s">
        <v>73</v>
      </c>
      <c r="D59" s="77">
        <v>16.5</v>
      </c>
      <c r="E59" s="87"/>
      <c r="F59" s="95"/>
      <c r="G59" s="94"/>
      <c r="H59" s="112"/>
      <c r="I59" s="109"/>
      <c r="J59" s="77"/>
      <c r="K59" s="87"/>
      <c r="L59" s="95"/>
      <c r="M59" s="94"/>
      <c r="N59" s="113"/>
      <c r="O59" s="109">
        <v>1</v>
      </c>
      <c r="P59" s="77">
        <v>16.5</v>
      </c>
      <c r="Q59" s="77"/>
      <c r="R59" s="189"/>
      <c r="S59" s="189"/>
      <c r="T59" s="190"/>
    </row>
    <row r="60" spans="1:20" s="115" customFormat="1" ht="25.5" x14ac:dyDescent="0.2">
      <c r="A60" s="148">
        <v>5</v>
      </c>
      <c r="B60" s="83" t="s">
        <v>74</v>
      </c>
      <c r="C60" s="82" t="s">
        <v>75</v>
      </c>
      <c r="D60" s="122">
        <v>19</v>
      </c>
      <c r="E60" s="87"/>
      <c r="F60" s="95"/>
      <c r="G60" s="94"/>
      <c r="H60" s="112"/>
      <c r="I60" s="93"/>
      <c r="J60" s="122"/>
      <c r="K60" s="87"/>
      <c r="L60" s="95"/>
      <c r="M60" s="94"/>
      <c r="N60" s="113"/>
      <c r="O60" s="109">
        <v>1</v>
      </c>
      <c r="P60" s="122">
        <v>19</v>
      </c>
      <c r="Q60" s="122"/>
      <c r="R60" s="189"/>
      <c r="S60" s="189"/>
      <c r="T60" s="190"/>
    </row>
    <row r="61" spans="1:20" s="115" customFormat="1" ht="30.75" customHeight="1" x14ac:dyDescent="0.2">
      <c r="A61" s="148">
        <v>6</v>
      </c>
      <c r="B61" s="83" t="s">
        <v>76</v>
      </c>
      <c r="C61" s="79" t="s">
        <v>77</v>
      </c>
      <c r="D61" s="122"/>
      <c r="E61" s="87"/>
      <c r="F61" s="95"/>
      <c r="G61" s="109">
        <v>1</v>
      </c>
      <c r="H61" s="120">
        <v>19</v>
      </c>
      <c r="I61" s="93"/>
      <c r="J61" s="122"/>
      <c r="K61" s="87"/>
      <c r="L61" s="95"/>
      <c r="M61" s="94"/>
      <c r="N61" s="113"/>
      <c r="O61" s="109"/>
      <c r="P61" s="122"/>
      <c r="Q61" s="122"/>
      <c r="R61" s="189"/>
      <c r="S61" s="109">
        <v>1</v>
      </c>
      <c r="T61" s="121">
        <v>19</v>
      </c>
    </row>
    <row r="62" spans="1:20" s="115" customFormat="1" ht="25.5" x14ac:dyDescent="0.2">
      <c r="A62" s="148">
        <v>7</v>
      </c>
      <c r="B62" s="151" t="s">
        <v>78</v>
      </c>
      <c r="C62" s="82" t="s">
        <v>79</v>
      </c>
      <c r="D62" s="77">
        <v>30</v>
      </c>
      <c r="E62" s="87"/>
      <c r="F62" s="95"/>
      <c r="G62" s="94"/>
      <c r="H62" s="112"/>
      <c r="I62" s="93"/>
      <c r="J62" s="77"/>
      <c r="K62" s="87"/>
      <c r="L62" s="95"/>
      <c r="M62" s="94"/>
      <c r="N62" s="113"/>
      <c r="O62" s="93">
        <v>1</v>
      </c>
      <c r="P62" s="77">
        <v>30</v>
      </c>
      <c r="Q62" s="77"/>
      <c r="R62" s="191"/>
      <c r="S62" s="191"/>
      <c r="T62" s="192"/>
    </row>
    <row r="63" spans="1:20" s="115" customFormat="1" ht="25.5" x14ac:dyDescent="0.2">
      <c r="A63" s="148">
        <v>8</v>
      </c>
      <c r="B63" s="151" t="s">
        <v>80</v>
      </c>
      <c r="C63" s="82" t="s">
        <v>81</v>
      </c>
      <c r="D63" s="87">
        <v>119.28</v>
      </c>
      <c r="E63" s="87"/>
      <c r="F63" s="95"/>
      <c r="G63" s="94"/>
      <c r="H63" s="112"/>
      <c r="I63" s="113"/>
      <c r="J63" s="113"/>
      <c r="K63" s="113"/>
      <c r="L63" s="113"/>
      <c r="M63" s="113"/>
      <c r="N63" s="113"/>
      <c r="O63" s="84">
        <v>1</v>
      </c>
      <c r="P63" s="87">
        <v>119.28</v>
      </c>
      <c r="Q63" s="87"/>
      <c r="R63" s="114"/>
      <c r="S63" s="114"/>
      <c r="T63" s="149"/>
    </row>
    <row r="64" spans="1:20" s="115" customFormat="1" ht="25.5" x14ac:dyDescent="0.2">
      <c r="A64" s="148">
        <v>9</v>
      </c>
      <c r="B64" s="151" t="s">
        <v>82</v>
      </c>
      <c r="C64" s="82" t="s">
        <v>83</v>
      </c>
      <c r="D64" s="77">
        <v>45.8</v>
      </c>
      <c r="E64" s="87"/>
      <c r="F64" s="95"/>
      <c r="G64" s="94"/>
      <c r="H64" s="112"/>
      <c r="I64" s="93"/>
      <c r="J64" s="77"/>
      <c r="K64" s="87"/>
      <c r="L64" s="95"/>
      <c r="M64" s="94"/>
      <c r="N64" s="113"/>
      <c r="O64" s="93">
        <v>1</v>
      </c>
      <c r="P64" s="77">
        <v>45.8</v>
      </c>
      <c r="Q64" s="77"/>
      <c r="R64" s="114"/>
      <c r="S64" s="114"/>
      <c r="T64" s="149"/>
    </row>
    <row r="65" spans="1:20" s="2" customFormat="1" ht="25.5" x14ac:dyDescent="0.2">
      <c r="A65" s="148">
        <v>10</v>
      </c>
      <c r="B65" s="193" t="s">
        <v>84</v>
      </c>
      <c r="C65" s="194" t="s">
        <v>85</v>
      </c>
      <c r="D65" s="195">
        <v>588.19000000000005</v>
      </c>
      <c r="E65" s="196"/>
      <c r="F65" s="185"/>
      <c r="G65" s="197"/>
      <c r="H65" s="198"/>
      <c r="I65" s="39"/>
      <c r="J65" s="77"/>
      <c r="K65" s="199"/>
      <c r="L65" s="185"/>
      <c r="M65" s="197"/>
      <c r="N65" s="185"/>
      <c r="O65" s="39">
        <v>1</v>
      </c>
      <c r="P65" s="77">
        <v>28.52</v>
      </c>
      <c r="Q65" s="199"/>
      <c r="R65" s="88"/>
      <c r="S65" s="88"/>
      <c r="T65" s="88"/>
    </row>
    <row r="66" spans="1:20" s="2" customFormat="1" ht="25.5" x14ac:dyDescent="0.2">
      <c r="A66" s="148">
        <v>11</v>
      </c>
      <c r="B66" s="193" t="s">
        <v>86</v>
      </c>
      <c r="C66" s="194" t="s">
        <v>87</v>
      </c>
      <c r="D66" s="195">
        <v>86.16</v>
      </c>
      <c r="E66" s="196"/>
      <c r="F66" s="37"/>
      <c r="G66" s="196"/>
      <c r="H66" s="200"/>
      <c r="I66" s="129"/>
      <c r="J66" s="129"/>
      <c r="K66" s="129"/>
      <c r="L66" s="129"/>
      <c r="M66" s="129"/>
      <c r="N66" s="129"/>
      <c r="O66" s="129"/>
      <c r="P66" s="129"/>
      <c r="Q66" s="129"/>
      <c r="R66" s="129"/>
      <c r="S66" s="129"/>
      <c r="T66" s="129"/>
    </row>
    <row r="67" spans="1:20" s="2" customFormat="1" ht="25.5" x14ac:dyDescent="0.2">
      <c r="A67" s="148">
        <v>12</v>
      </c>
      <c r="B67" s="201" t="s">
        <v>88</v>
      </c>
      <c r="C67" s="202" t="s">
        <v>89</v>
      </c>
      <c r="D67" s="195">
        <v>1.08</v>
      </c>
      <c r="E67" s="196"/>
      <c r="F67" s="185"/>
      <c r="G67" s="197"/>
      <c r="H67" s="198"/>
      <c r="I67" s="39"/>
      <c r="J67" s="77"/>
      <c r="K67" s="199"/>
      <c r="L67" s="185"/>
      <c r="M67" s="197"/>
      <c r="N67" s="185"/>
      <c r="O67" s="39">
        <v>1</v>
      </c>
      <c r="P67" s="77">
        <v>28.52</v>
      </c>
      <c r="Q67" s="199"/>
      <c r="R67" s="88"/>
      <c r="S67" s="88"/>
      <c r="T67" s="88"/>
    </row>
    <row r="68" spans="1:20" s="2" customFormat="1" ht="25.5" x14ac:dyDescent="0.2">
      <c r="A68" s="148">
        <v>13</v>
      </c>
      <c r="B68" s="193" t="s">
        <v>90</v>
      </c>
      <c r="C68" s="194" t="s">
        <v>91</v>
      </c>
      <c r="D68" s="195">
        <v>2.5299999999999998</v>
      </c>
      <c r="E68" s="196"/>
      <c r="F68" s="37"/>
      <c r="G68" s="196"/>
      <c r="H68" s="200"/>
      <c r="I68" s="129"/>
      <c r="J68" s="129"/>
      <c r="K68" s="129"/>
      <c r="L68" s="129"/>
      <c r="M68" s="129"/>
      <c r="N68" s="129"/>
      <c r="O68" s="129"/>
      <c r="P68" s="129"/>
      <c r="Q68" s="129"/>
      <c r="R68" s="129"/>
      <c r="S68" s="129"/>
      <c r="T68" s="129"/>
    </row>
    <row r="69" spans="1:20" s="2" customFormat="1" ht="25.5" x14ac:dyDescent="0.2">
      <c r="A69" s="148">
        <v>14</v>
      </c>
      <c r="B69" s="201" t="s">
        <v>92</v>
      </c>
      <c r="C69" s="202" t="s">
        <v>93</v>
      </c>
      <c r="D69" s="195">
        <v>1.6</v>
      </c>
      <c r="E69" s="196"/>
      <c r="F69" s="185"/>
      <c r="G69" s="197"/>
      <c r="H69" s="198"/>
      <c r="I69" s="39"/>
      <c r="J69" s="77"/>
      <c r="K69" s="199"/>
      <c r="L69" s="185"/>
      <c r="M69" s="197"/>
      <c r="N69" s="185"/>
      <c r="O69" s="39">
        <v>1</v>
      </c>
      <c r="P69" s="77">
        <v>28.52</v>
      </c>
      <c r="Q69" s="199"/>
      <c r="R69" s="88"/>
      <c r="S69" s="88"/>
      <c r="T69" s="88"/>
    </row>
    <row r="70" spans="1:20" s="2" customFormat="1" ht="25.5" x14ac:dyDescent="0.2">
      <c r="A70" s="148">
        <v>15</v>
      </c>
      <c r="B70" s="193" t="s">
        <v>94</v>
      </c>
      <c r="C70" s="194" t="s">
        <v>95</v>
      </c>
      <c r="D70" s="195">
        <v>32.46</v>
      </c>
      <c r="E70" s="196"/>
      <c r="F70" s="37"/>
      <c r="G70" s="196"/>
      <c r="H70" s="200"/>
      <c r="I70" s="129"/>
      <c r="J70" s="129"/>
      <c r="K70" s="129"/>
      <c r="L70" s="129"/>
      <c r="M70" s="129"/>
      <c r="N70" s="129"/>
      <c r="O70" s="129"/>
      <c r="P70" s="129"/>
      <c r="Q70" s="129"/>
      <c r="R70" s="129"/>
      <c r="S70" s="129"/>
      <c r="T70" s="129"/>
    </row>
    <row r="71" spans="1:20" s="2" customFormat="1" ht="25.5" x14ac:dyDescent="0.2">
      <c r="A71" s="148">
        <v>16</v>
      </c>
      <c r="B71" s="193" t="s">
        <v>96</v>
      </c>
      <c r="C71" s="194" t="s">
        <v>97</v>
      </c>
      <c r="D71" s="195">
        <v>8.92</v>
      </c>
      <c r="E71" s="196"/>
      <c r="F71" s="185"/>
      <c r="G71" s="197"/>
      <c r="H71" s="198"/>
      <c r="I71" s="39"/>
      <c r="J71" s="77"/>
      <c r="K71" s="199"/>
      <c r="L71" s="185"/>
      <c r="M71" s="197"/>
      <c r="N71" s="185"/>
      <c r="O71" s="39">
        <v>1</v>
      </c>
      <c r="P71" s="77">
        <v>28.52</v>
      </c>
      <c r="Q71" s="199"/>
      <c r="R71" s="88"/>
      <c r="S71" s="88"/>
      <c r="T71" s="88"/>
    </row>
    <row r="72" spans="1:20" s="2" customFormat="1" ht="25.5" x14ac:dyDescent="0.2">
      <c r="A72" s="148">
        <v>17</v>
      </c>
      <c r="B72" s="193" t="s">
        <v>98</v>
      </c>
      <c r="C72" s="194" t="s">
        <v>99</v>
      </c>
      <c r="D72" s="195">
        <v>65.5</v>
      </c>
      <c r="E72" s="196"/>
      <c r="F72" s="37"/>
      <c r="G72" s="196"/>
      <c r="H72" s="200"/>
      <c r="I72" s="129"/>
      <c r="J72" s="129"/>
      <c r="K72" s="129"/>
      <c r="L72" s="129"/>
      <c r="M72" s="129"/>
      <c r="N72" s="129"/>
      <c r="O72" s="129"/>
      <c r="P72" s="129"/>
      <c r="Q72" s="129"/>
      <c r="R72" s="129"/>
      <c r="S72" s="129"/>
      <c r="T72" s="129"/>
    </row>
    <row r="73" spans="1:20" s="2" customFormat="1" ht="25.5" x14ac:dyDescent="0.2">
      <c r="A73" s="148">
        <v>18</v>
      </c>
      <c r="B73" s="193" t="s">
        <v>100</v>
      </c>
      <c r="C73" s="194" t="s">
        <v>101</v>
      </c>
      <c r="D73" s="195">
        <v>2.15</v>
      </c>
      <c r="E73" s="196"/>
      <c r="F73" s="185"/>
      <c r="G73" s="197"/>
      <c r="H73" s="198"/>
      <c r="I73" s="39"/>
      <c r="J73" s="77"/>
      <c r="K73" s="199"/>
      <c r="L73" s="185"/>
      <c r="M73" s="197"/>
      <c r="N73" s="185"/>
      <c r="O73" s="39">
        <v>1</v>
      </c>
      <c r="P73" s="77">
        <v>28.52</v>
      </c>
      <c r="Q73" s="199"/>
      <c r="R73" s="88"/>
      <c r="S73" s="88"/>
      <c r="T73" s="88"/>
    </row>
    <row r="74" spans="1:20" s="2" customFormat="1" ht="25.5" x14ac:dyDescent="0.2">
      <c r="A74" s="148">
        <v>19</v>
      </c>
      <c r="B74" s="193" t="s">
        <v>102</v>
      </c>
      <c r="C74" s="194" t="s">
        <v>103</v>
      </c>
      <c r="D74" s="195">
        <v>4.57</v>
      </c>
      <c r="E74" s="196"/>
      <c r="F74" s="37"/>
      <c r="G74" s="196"/>
      <c r="H74" s="200"/>
      <c r="I74" s="129"/>
      <c r="J74" s="129"/>
      <c r="K74" s="129"/>
      <c r="L74" s="129"/>
      <c r="M74" s="129"/>
      <c r="N74" s="129"/>
      <c r="O74" s="129"/>
      <c r="P74" s="129"/>
      <c r="Q74" s="129"/>
      <c r="R74" s="129"/>
      <c r="S74" s="129"/>
      <c r="T74" s="129"/>
    </row>
    <row r="75" spans="1:20" s="2" customFormat="1" ht="25.5" x14ac:dyDescent="0.2">
      <c r="A75" s="148">
        <v>20</v>
      </c>
      <c r="B75" s="193" t="s">
        <v>104</v>
      </c>
      <c r="C75" s="202" t="s">
        <v>105</v>
      </c>
      <c r="D75" s="195">
        <v>1.1000000000000001</v>
      </c>
      <c r="E75" s="196"/>
      <c r="F75" s="185"/>
      <c r="G75" s="197"/>
      <c r="H75" s="198"/>
      <c r="I75" s="39"/>
      <c r="J75" s="77"/>
      <c r="K75" s="199"/>
      <c r="L75" s="185"/>
      <c r="M75" s="197"/>
      <c r="N75" s="185"/>
      <c r="O75" s="39">
        <v>1</v>
      </c>
      <c r="P75" s="77">
        <v>28.52</v>
      </c>
      <c r="Q75" s="199"/>
      <c r="R75" s="88"/>
      <c r="S75" s="88"/>
      <c r="T75" s="88"/>
    </row>
    <row r="76" spans="1:20" s="2" customFormat="1" ht="25.5" x14ac:dyDescent="0.2">
      <c r="A76" s="148">
        <v>21</v>
      </c>
      <c r="B76" s="193" t="s">
        <v>106</v>
      </c>
      <c r="C76" s="194" t="s">
        <v>107</v>
      </c>
      <c r="D76" s="195">
        <v>5.27</v>
      </c>
      <c r="E76" s="196"/>
      <c r="F76" s="37"/>
      <c r="G76" s="196"/>
      <c r="H76" s="200"/>
      <c r="I76" s="129"/>
      <c r="J76" s="129"/>
      <c r="K76" s="129"/>
      <c r="L76" s="129"/>
      <c r="M76" s="129"/>
      <c r="N76" s="129"/>
      <c r="O76" s="129"/>
      <c r="P76" s="129"/>
      <c r="Q76" s="129"/>
      <c r="R76" s="129"/>
      <c r="S76" s="129"/>
      <c r="T76" s="129"/>
    </row>
    <row r="77" spans="1:20" s="2" customFormat="1" ht="25.5" x14ac:dyDescent="0.2">
      <c r="A77" s="148">
        <v>22</v>
      </c>
      <c r="B77" s="193" t="s">
        <v>108</v>
      </c>
      <c r="C77" s="194" t="s">
        <v>109</v>
      </c>
      <c r="D77" s="195">
        <v>8.82</v>
      </c>
      <c r="E77" s="196"/>
      <c r="F77" s="185"/>
      <c r="G77" s="197"/>
      <c r="H77" s="198"/>
      <c r="I77" s="39"/>
      <c r="J77" s="77"/>
      <c r="K77" s="199"/>
      <c r="L77" s="185"/>
      <c r="M77" s="197"/>
      <c r="N77" s="185"/>
      <c r="O77" s="39">
        <v>1</v>
      </c>
      <c r="P77" s="77">
        <v>28.52</v>
      </c>
      <c r="Q77" s="199"/>
      <c r="R77" s="88"/>
      <c r="S77" s="88"/>
      <c r="T77" s="88"/>
    </row>
    <row r="78" spans="1:20" s="2" customFormat="1" ht="25.5" x14ac:dyDescent="0.2">
      <c r="A78" s="148">
        <v>23</v>
      </c>
      <c r="B78" s="193" t="s">
        <v>110</v>
      </c>
      <c r="C78" s="202" t="s">
        <v>111</v>
      </c>
      <c r="D78" s="195">
        <v>2.0499999999999998</v>
      </c>
      <c r="E78" s="196"/>
      <c r="F78" s="37"/>
      <c r="G78" s="196"/>
      <c r="H78" s="200"/>
      <c r="I78" s="129"/>
      <c r="J78" s="129"/>
      <c r="K78" s="129"/>
      <c r="L78" s="129"/>
      <c r="M78" s="129"/>
      <c r="N78" s="129"/>
      <c r="O78" s="129"/>
      <c r="P78" s="129"/>
      <c r="Q78" s="129"/>
      <c r="R78" s="129"/>
      <c r="S78" s="129"/>
      <c r="T78" s="129"/>
    </row>
    <row r="79" spans="1:20" s="2" customFormat="1" ht="25.5" x14ac:dyDescent="0.2">
      <c r="A79" s="148">
        <v>24</v>
      </c>
      <c r="B79" s="193" t="s">
        <v>112</v>
      </c>
      <c r="C79" s="194" t="s">
        <v>113</v>
      </c>
      <c r="D79" s="195">
        <v>25.49</v>
      </c>
      <c r="E79" s="196"/>
      <c r="F79" s="185"/>
      <c r="G79" s="197"/>
      <c r="H79" s="198"/>
      <c r="I79" s="39"/>
      <c r="J79" s="77"/>
      <c r="K79" s="199"/>
      <c r="L79" s="185"/>
      <c r="M79" s="197"/>
      <c r="N79" s="185"/>
      <c r="O79" s="39">
        <v>1</v>
      </c>
      <c r="P79" s="77">
        <v>28.52</v>
      </c>
      <c r="Q79" s="199"/>
      <c r="R79" s="88"/>
      <c r="S79" s="88"/>
      <c r="T79" s="88"/>
    </row>
    <row r="80" spans="1:20" s="2" customFormat="1" ht="25.5" x14ac:dyDescent="0.2">
      <c r="A80" s="148">
        <v>25</v>
      </c>
      <c r="B80" s="193" t="s">
        <v>114</v>
      </c>
      <c r="C80" s="194" t="s">
        <v>115</v>
      </c>
      <c r="D80" s="195">
        <v>14.3</v>
      </c>
      <c r="E80" s="196"/>
      <c r="F80" s="37"/>
      <c r="G80" s="196"/>
      <c r="H80" s="200"/>
      <c r="I80" s="129"/>
      <c r="J80" s="129"/>
      <c r="K80" s="129"/>
      <c r="L80" s="129"/>
      <c r="M80" s="129"/>
      <c r="N80" s="129"/>
      <c r="O80" s="129"/>
      <c r="P80" s="129"/>
      <c r="Q80" s="129"/>
      <c r="R80" s="129"/>
      <c r="S80" s="129"/>
      <c r="T80" s="129"/>
    </row>
    <row r="81" spans="1:20" s="2" customFormat="1" ht="25.5" x14ac:dyDescent="0.2">
      <c r="A81" s="148">
        <v>26</v>
      </c>
      <c r="B81" s="193" t="s">
        <v>116</v>
      </c>
      <c r="C81" s="194" t="s">
        <v>117</v>
      </c>
      <c r="D81" s="195">
        <v>22.92</v>
      </c>
      <c r="E81" s="196"/>
      <c r="F81" s="185"/>
      <c r="G81" s="197"/>
      <c r="H81" s="198"/>
      <c r="I81" s="39"/>
      <c r="J81" s="77"/>
      <c r="K81" s="199"/>
      <c r="L81" s="185"/>
      <c r="M81" s="197"/>
      <c r="N81" s="185"/>
      <c r="O81" s="39">
        <v>1</v>
      </c>
      <c r="P81" s="77">
        <v>28.52</v>
      </c>
      <c r="Q81" s="199"/>
      <c r="R81" s="88"/>
      <c r="S81" s="88"/>
      <c r="T81" s="88"/>
    </row>
    <row r="82" spans="1:20" s="2" customFormat="1" ht="25.5" x14ac:dyDescent="0.2">
      <c r="A82" s="148">
        <v>27</v>
      </c>
      <c r="B82" s="193" t="s">
        <v>118</v>
      </c>
      <c r="C82" s="194" t="s">
        <v>119</v>
      </c>
      <c r="D82" s="195">
        <v>27.3</v>
      </c>
      <c r="E82" s="196"/>
      <c r="F82" s="37"/>
      <c r="G82" s="196"/>
      <c r="H82" s="200"/>
      <c r="I82" s="129"/>
      <c r="J82" s="129"/>
      <c r="K82" s="129"/>
      <c r="L82" s="129"/>
      <c r="M82" s="129"/>
      <c r="N82" s="129"/>
      <c r="O82" s="129"/>
      <c r="P82" s="129"/>
      <c r="Q82" s="129"/>
      <c r="R82" s="129"/>
      <c r="S82" s="129"/>
      <c r="T82" s="129"/>
    </row>
    <row r="83" spans="1:20" s="2" customFormat="1" ht="6.75" customHeight="1" x14ac:dyDescent="0.2">
      <c r="A83" s="203"/>
      <c r="B83" s="204"/>
      <c r="C83" s="205"/>
      <c r="D83" s="206"/>
      <c r="E83" s="207"/>
      <c r="F83" s="208"/>
      <c r="G83" s="207"/>
      <c r="H83" s="299"/>
      <c r="I83" s="298"/>
      <c r="J83" s="210"/>
      <c r="K83" s="207"/>
      <c r="L83" s="211"/>
      <c r="M83" s="207"/>
      <c r="N83" s="212"/>
      <c r="O83" s="209"/>
      <c r="P83" s="210"/>
      <c r="Q83" s="207"/>
      <c r="R83" s="211"/>
      <c r="S83" s="207"/>
      <c r="T83" s="212"/>
    </row>
    <row r="84" spans="1:20" s="2" customFormat="1" ht="6" customHeight="1" x14ac:dyDescent="0.2">
      <c r="A84" s="22"/>
      <c r="B84" s="22"/>
      <c r="C84" s="213"/>
      <c r="D84" s="22"/>
      <c r="E84" s="22"/>
      <c r="F84" s="22"/>
      <c r="G84" s="22"/>
      <c r="H84" s="141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</row>
    <row r="85" spans="1:20" s="2" customFormat="1" hidden="1" x14ac:dyDescent="0.2">
      <c r="A85" s="22"/>
      <c r="B85" s="22"/>
      <c r="C85" s="214" t="s">
        <v>120</v>
      </c>
      <c r="D85" s="22"/>
      <c r="E85" s="22"/>
      <c r="F85" s="22"/>
      <c r="G85" s="22"/>
      <c r="H85" s="141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</row>
    <row r="86" spans="1:20" s="2" customFormat="1" hidden="1" x14ac:dyDescent="0.2">
      <c r="A86" s="215"/>
      <c r="B86" s="217"/>
      <c r="C86" s="205"/>
      <c r="D86" s="219"/>
      <c r="E86" s="216"/>
      <c r="F86" s="208"/>
      <c r="G86" s="216"/>
      <c r="H86" s="220"/>
      <c r="I86" s="218"/>
      <c r="J86" s="52"/>
      <c r="K86" s="216"/>
      <c r="L86" s="221"/>
      <c r="M86" s="216"/>
      <c r="N86" s="221"/>
      <c r="O86" s="218"/>
      <c r="P86" s="52"/>
      <c r="Q86" s="216"/>
      <c r="R86" s="221"/>
      <c r="S86" s="216"/>
      <c r="T86" s="221"/>
    </row>
    <row r="87" spans="1:20" s="2" customFormat="1" hidden="1" x14ac:dyDescent="0.2">
      <c r="A87" s="215"/>
      <c r="B87" s="217"/>
      <c r="C87" s="205"/>
      <c r="D87" s="219"/>
      <c r="E87" s="216"/>
      <c r="F87" s="208"/>
      <c r="G87" s="216"/>
      <c r="H87" s="220"/>
      <c r="I87" s="221"/>
      <c r="J87" s="221"/>
      <c r="K87" s="221"/>
      <c r="L87" s="221"/>
      <c r="M87" s="221"/>
      <c r="N87" s="221"/>
      <c r="O87" s="218"/>
      <c r="P87" s="52"/>
      <c r="Q87" s="216"/>
      <c r="R87" s="221"/>
      <c r="S87" s="216"/>
      <c r="T87" s="221"/>
    </row>
    <row r="88" spans="1:20" s="2" customFormat="1" hidden="1" x14ac:dyDescent="0.2">
      <c r="A88" s="222"/>
      <c r="B88" s="223"/>
      <c r="C88" s="213"/>
      <c r="D88" s="224"/>
      <c r="E88" s="225"/>
      <c r="F88" s="226"/>
      <c r="G88" s="227"/>
      <c r="H88" s="228"/>
      <c r="I88" s="227"/>
      <c r="J88" s="227"/>
      <c r="K88" s="227"/>
      <c r="L88" s="227"/>
      <c r="M88" s="227"/>
      <c r="N88" s="227"/>
      <c r="O88" s="227"/>
      <c r="P88" s="227"/>
      <c r="Q88" s="227"/>
      <c r="R88" s="227"/>
      <c r="S88" s="227"/>
      <c r="T88" s="227"/>
    </row>
    <row r="89" spans="1:20" s="2" customFormat="1" ht="18" hidden="1" x14ac:dyDescent="0.25">
      <c r="A89" s="229"/>
      <c r="B89" s="230"/>
      <c r="C89" s="231"/>
      <c r="D89" s="233"/>
      <c r="E89" s="234"/>
      <c r="F89" s="235"/>
      <c r="G89" s="234"/>
      <c r="H89" s="236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</row>
    <row r="90" spans="1:20" s="2" customFormat="1" ht="1.5" customHeight="1" x14ac:dyDescent="0.25">
      <c r="A90" s="229"/>
      <c r="B90" s="230"/>
      <c r="C90" s="231"/>
      <c r="D90" s="233"/>
      <c r="E90" s="234"/>
      <c r="F90" s="235"/>
      <c r="G90" s="234"/>
      <c r="H90" s="236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</row>
    <row r="91" spans="1:20" s="2" customFormat="1" ht="15.75" x14ac:dyDescent="0.25">
      <c r="A91" s="229"/>
      <c r="B91" s="237" t="s">
        <v>121</v>
      </c>
      <c r="C91" s="231"/>
      <c r="D91" s="233"/>
      <c r="E91" s="234"/>
      <c r="F91" s="235"/>
      <c r="G91" s="234"/>
      <c r="H91" s="236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</row>
    <row r="92" spans="1:20" s="245" customFormat="1" ht="18" x14ac:dyDescent="0.25">
      <c r="A92" s="238"/>
      <c r="B92" s="239"/>
      <c r="C92" s="240"/>
      <c r="D92" s="241"/>
      <c r="E92" s="242"/>
      <c r="F92" s="243"/>
      <c r="G92" s="242"/>
      <c r="H92" s="240"/>
      <c r="I92" s="244"/>
      <c r="J92" s="244"/>
      <c r="K92" s="244"/>
      <c r="L92" s="244"/>
      <c r="M92" s="244"/>
      <c r="N92" s="244"/>
      <c r="O92" s="244"/>
      <c r="P92" s="244"/>
      <c r="Q92" s="244"/>
      <c r="R92" s="244"/>
      <c r="S92" s="244"/>
      <c r="T92" s="244"/>
    </row>
    <row r="93" spans="1:20" s="245" customFormat="1" ht="18" x14ac:dyDescent="0.25">
      <c r="A93" s="238"/>
      <c r="B93" s="239"/>
      <c r="C93" s="240"/>
      <c r="D93" s="241"/>
      <c r="E93" s="242"/>
      <c r="F93" s="243"/>
      <c r="G93" s="242"/>
      <c r="H93" s="240"/>
      <c r="I93" s="244"/>
      <c r="J93" s="244"/>
      <c r="K93" s="244"/>
      <c r="L93" s="244"/>
      <c r="M93" s="244"/>
      <c r="N93" s="244"/>
      <c r="O93" s="244"/>
      <c r="P93" s="244"/>
      <c r="Q93" s="244"/>
      <c r="R93" s="244"/>
      <c r="S93" s="244"/>
      <c r="T93" s="244"/>
    </row>
    <row r="94" spans="1:20" s="245" customFormat="1" ht="18" x14ac:dyDescent="0.25">
      <c r="A94" s="238"/>
      <c r="B94" s="239"/>
      <c r="C94" s="240"/>
      <c r="D94" s="241"/>
      <c r="E94" s="242"/>
      <c r="F94" s="243"/>
      <c r="G94" s="242"/>
      <c r="H94" s="240"/>
      <c r="I94" s="244"/>
      <c r="J94" s="244"/>
      <c r="K94" s="244"/>
      <c r="L94" s="244"/>
      <c r="M94" s="244"/>
      <c r="N94" s="244"/>
      <c r="O94" s="244"/>
      <c r="P94" s="244"/>
      <c r="Q94" s="244"/>
      <c r="R94" s="244"/>
      <c r="S94" s="244"/>
      <c r="T94" s="244"/>
    </row>
    <row r="95" spans="1:20" s="245" customFormat="1" ht="18" x14ac:dyDescent="0.25">
      <c r="A95" s="238"/>
      <c r="B95" s="239" t="s">
        <v>122</v>
      </c>
      <c r="C95" s="240"/>
      <c r="D95" s="241"/>
      <c r="E95" s="242"/>
      <c r="F95" s="243"/>
      <c r="G95" s="242"/>
      <c r="H95" s="240"/>
      <c r="I95" s="244"/>
      <c r="J95" s="244"/>
      <c r="K95" s="244"/>
      <c r="L95" s="244"/>
      <c r="M95" s="244"/>
      <c r="N95" s="244"/>
      <c r="O95" s="244"/>
      <c r="P95" s="244"/>
      <c r="Q95" s="244"/>
      <c r="R95" s="244"/>
      <c r="S95" s="244"/>
      <c r="T95" s="244"/>
    </row>
    <row r="96" spans="1:20" s="245" customFormat="1" ht="15.75" x14ac:dyDescent="0.25">
      <c r="A96" s="238"/>
      <c r="B96" s="246" t="s">
        <v>123</v>
      </c>
      <c r="C96" s="240"/>
      <c r="D96" s="241"/>
      <c r="E96" s="242"/>
      <c r="F96" s="243"/>
      <c r="G96" s="242"/>
      <c r="H96" s="240"/>
      <c r="I96" s="244"/>
      <c r="J96" s="244"/>
      <c r="K96" s="244"/>
      <c r="L96" s="244"/>
      <c r="M96" s="244"/>
      <c r="N96" s="244"/>
      <c r="O96" s="244"/>
      <c r="P96" s="244"/>
      <c r="Q96" s="244"/>
      <c r="R96" s="244"/>
      <c r="S96" s="244"/>
      <c r="T96" s="244"/>
    </row>
    <row r="97" spans="1:20" s="2" customFormat="1" x14ac:dyDescent="0.2">
      <c r="A97" s="229"/>
      <c r="B97" s="232"/>
      <c r="C97" s="231"/>
      <c r="D97" s="233"/>
      <c r="E97" s="234"/>
      <c r="F97" s="235"/>
      <c r="G97" s="234"/>
      <c r="H97" s="236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</row>
    <row r="98" spans="1:20" s="22" customFormat="1" x14ac:dyDescent="0.2">
      <c r="A98" s="229"/>
      <c r="B98" s="58"/>
      <c r="C98" s="231"/>
      <c r="D98" s="247"/>
      <c r="E98" s="234"/>
      <c r="F98" s="32"/>
      <c r="G98" s="234"/>
      <c r="H98" s="33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</row>
    <row r="109" spans="1:20" s="248" customFormat="1" x14ac:dyDescent="0.2">
      <c r="A109" s="229"/>
      <c r="B109" s="58"/>
      <c r="C109" s="231"/>
      <c r="D109" s="247"/>
      <c r="E109" s="234"/>
      <c r="F109" s="32"/>
      <c r="G109" s="234"/>
      <c r="H109" s="33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</row>
    <row r="115" spans="1:20" s="248" customFormat="1" x14ac:dyDescent="0.2">
      <c r="A115" s="229"/>
      <c r="B115" s="58"/>
      <c r="C115" s="231"/>
      <c r="D115" s="247"/>
      <c r="E115" s="234"/>
      <c r="F115" s="32"/>
      <c r="G115" s="234"/>
      <c r="H115" s="33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</row>
    <row r="116" spans="1:20" s="248" customFormat="1" x14ac:dyDescent="0.2">
      <c r="A116" s="229"/>
      <c r="B116" s="58"/>
      <c r="C116" s="231"/>
      <c r="D116" s="247"/>
      <c r="E116" s="234"/>
      <c r="F116" s="32"/>
      <c r="G116" s="234"/>
      <c r="H116" s="33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</row>
    <row r="117" spans="1:20" s="2" customFormat="1" x14ac:dyDescent="0.2">
      <c r="A117" s="229"/>
      <c r="B117" s="58"/>
      <c r="C117" s="231"/>
      <c r="D117" s="247"/>
      <c r="E117" s="234"/>
      <c r="F117" s="32"/>
      <c r="G117" s="234"/>
      <c r="H117" s="33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</row>
    <row r="118" spans="1:20" s="2" customFormat="1" x14ac:dyDescent="0.2">
      <c r="A118" s="229"/>
      <c r="B118" s="58"/>
      <c r="C118" s="231"/>
      <c r="D118" s="247"/>
      <c r="E118" s="234"/>
      <c r="F118" s="32"/>
      <c r="G118" s="234"/>
      <c r="H118" s="33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</row>
    <row r="119" spans="1:20" s="2" customFormat="1" x14ac:dyDescent="0.2">
      <c r="A119" s="229"/>
      <c r="B119" s="58"/>
      <c r="C119" s="231"/>
      <c r="D119" s="247"/>
      <c r="E119" s="234"/>
      <c r="F119" s="32"/>
      <c r="G119" s="234"/>
      <c r="H119" s="33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</row>
    <row r="120" spans="1:20" s="2" customFormat="1" x14ac:dyDescent="0.2">
      <c r="A120" s="229"/>
      <c r="B120" s="58"/>
      <c r="C120" s="231"/>
      <c r="D120" s="247"/>
      <c r="E120" s="234"/>
      <c r="F120" s="32"/>
      <c r="G120" s="234"/>
      <c r="H120" s="33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</row>
    <row r="121" spans="1:20" s="2" customFormat="1" x14ac:dyDescent="0.2">
      <c r="A121" s="229"/>
      <c r="B121" s="58"/>
      <c r="C121" s="231"/>
      <c r="D121" s="247"/>
      <c r="E121" s="234"/>
      <c r="F121" s="32"/>
      <c r="G121" s="234"/>
      <c r="H121" s="33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</row>
    <row r="122" spans="1:20" s="2" customFormat="1" x14ac:dyDescent="0.2">
      <c r="A122" s="229"/>
      <c r="B122" s="58"/>
      <c r="C122" s="231"/>
      <c r="D122" s="247"/>
      <c r="E122" s="234"/>
      <c r="F122" s="32"/>
      <c r="G122" s="234"/>
      <c r="H122" s="33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</row>
    <row r="123" spans="1:20" s="2" customFormat="1" x14ac:dyDescent="0.2">
      <c r="A123" s="229"/>
      <c r="B123" s="58"/>
      <c r="C123" s="231"/>
      <c r="D123" s="247"/>
      <c r="E123" s="234"/>
      <c r="F123" s="32"/>
      <c r="G123" s="234"/>
      <c r="H123" s="33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</row>
    <row r="124" spans="1:20" s="2" customFormat="1" x14ac:dyDescent="0.2">
      <c r="A124" s="229"/>
      <c r="B124" s="58"/>
      <c r="C124" s="231"/>
      <c r="D124" s="247"/>
      <c r="E124" s="234"/>
      <c r="F124" s="32"/>
      <c r="G124" s="234"/>
      <c r="H124" s="33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</row>
    <row r="125" spans="1:20" s="2" customFormat="1" x14ac:dyDescent="0.2">
      <c r="A125" s="229"/>
      <c r="B125" s="58"/>
      <c r="C125" s="231"/>
      <c r="D125" s="247"/>
      <c r="E125" s="234"/>
      <c r="F125" s="32"/>
      <c r="G125" s="234"/>
      <c r="H125" s="33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</row>
    <row r="126" spans="1:20" s="2" customFormat="1" x14ac:dyDescent="0.2">
      <c r="A126" s="229"/>
      <c r="B126" s="58"/>
      <c r="C126" s="231"/>
      <c r="D126" s="247"/>
      <c r="E126" s="234"/>
      <c r="F126" s="32"/>
      <c r="G126" s="234"/>
      <c r="H126" s="33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</row>
    <row r="127" spans="1:20" s="2" customFormat="1" x14ac:dyDescent="0.2">
      <c r="A127" s="229"/>
      <c r="B127" s="58"/>
      <c r="C127" s="231"/>
      <c r="D127" s="247"/>
      <c r="E127" s="234"/>
      <c r="F127" s="32"/>
      <c r="G127" s="234"/>
      <c r="H127" s="33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</row>
    <row r="128" spans="1:20" s="2" customFormat="1" x14ac:dyDescent="0.2">
      <c r="A128" s="229"/>
      <c r="B128" s="58"/>
      <c r="C128" s="231"/>
      <c r="D128" s="247"/>
      <c r="E128" s="234"/>
      <c r="F128" s="32"/>
      <c r="G128" s="234"/>
      <c r="H128" s="33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</row>
    <row r="129" spans="1:20" s="2" customFormat="1" x14ac:dyDescent="0.2">
      <c r="A129" s="229"/>
      <c r="B129" s="58"/>
      <c r="C129" s="231"/>
      <c r="D129" s="247"/>
      <c r="E129" s="234"/>
      <c r="F129" s="32"/>
      <c r="G129" s="234"/>
      <c r="H129" s="33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</row>
    <row r="130" spans="1:20" s="2" customFormat="1" x14ac:dyDescent="0.2">
      <c r="A130" s="229"/>
      <c r="B130" s="58"/>
      <c r="C130" s="231"/>
      <c r="D130" s="247"/>
      <c r="E130" s="234"/>
      <c r="F130" s="32"/>
      <c r="G130" s="234"/>
      <c r="H130" s="33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</row>
    <row r="131" spans="1:20" s="2" customFormat="1" x14ac:dyDescent="0.2">
      <c r="A131" s="229"/>
      <c r="B131" s="58"/>
      <c r="C131" s="231"/>
      <c r="D131" s="247"/>
      <c r="E131" s="234"/>
      <c r="F131" s="32"/>
      <c r="G131" s="234"/>
      <c r="H131" s="33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</row>
    <row r="132" spans="1:20" s="2" customFormat="1" x14ac:dyDescent="0.2">
      <c r="A132" s="229"/>
      <c r="B132" s="58"/>
      <c r="C132" s="231"/>
      <c r="D132" s="247"/>
      <c r="E132" s="234"/>
      <c r="F132" s="32"/>
      <c r="G132" s="234"/>
      <c r="H132" s="33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</row>
    <row r="133" spans="1:20" s="2" customFormat="1" x14ac:dyDescent="0.2">
      <c r="A133" s="229"/>
      <c r="B133" s="58"/>
      <c r="C133" s="231"/>
      <c r="D133" s="247"/>
      <c r="E133" s="234"/>
      <c r="F133" s="32"/>
      <c r="G133" s="234"/>
      <c r="H133" s="33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</row>
    <row r="134" spans="1:20" s="2" customFormat="1" x14ac:dyDescent="0.2">
      <c r="A134" s="229"/>
      <c r="B134" s="58"/>
      <c r="C134" s="231"/>
      <c r="D134" s="247"/>
      <c r="E134" s="234"/>
      <c r="F134" s="32"/>
      <c r="G134" s="234"/>
      <c r="H134" s="33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</row>
    <row r="135" spans="1:20" s="2" customFormat="1" x14ac:dyDescent="0.2">
      <c r="A135" s="229"/>
      <c r="B135" s="58"/>
      <c r="C135" s="231"/>
      <c r="D135" s="247"/>
      <c r="E135" s="234"/>
      <c r="F135" s="32"/>
      <c r="G135" s="234"/>
      <c r="H135" s="33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</row>
    <row r="136" spans="1:20" s="2" customFormat="1" x14ac:dyDescent="0.2">
      <c r="A136" s="229"/>
      <c r="B136" s="58"/>
      <c r="C136" s="231"/>
      <c r="D136" s="247"/>
      <c r="E136" s="234"/>
      <c r="F136" s="32"/>
      <c r="G136" s="234"/>
      <c r="H136" s="33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</row>
    <row r="137" spans="1:20" s="2" customFormat="1" x14ac:dyDescent="0.2">
      <c r="A137" s="229"/>
      <c r="B137" s="58"/>
      <c r="C137" s="231"/>
      <c r="D137" s="247"/>
      <c r="E137" s="234"/>
      <c r="F137" s="32"/>
      <c r="G137" s="234"/>
      <c r="H137" s="33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</row>
    <row r="138" spans="1:20" s="2" customFormat="1" x14ac:dyDescent="0.2">
      <c r="A138" s="229"/>
      <c r="B138" s="58"/>
      <c r="C138" s="231"/>
      <c r="D138" s="247"/>
      <c r="E138" s="234"/>
      <c r="F138" s="32"/>
      <c r="G138" s="234"/>
      <c r="H138" s="33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</row>
    <row r="139" spans="1:20" s="2" customFormat="1" x14ac:dyDescent="0.2">
      <c r="A139" s="229"/>
      <c r="B139" s="58"/>
      <c r="C139" s="231"/>
      <c r="D139" s="247"/>
      <c r="E139" s="234"/>
      <c r="F139" s="32"/>
      <c r="G139" s="234"/>
      <c r="H139" s="33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</row>
    <row r="140" spans="1:20" s="2" customFormat="1" x14ac:dyDescent="0.2">
      <c r="A140" s="229"/>
      <c r="B140" s="58"/>
      <c r="C140" s="231"/>
      <c r="D140" s="247"/>
      <c r="E140" s="234"/>
      <c r="F140" s="32"/>
      <c r="G140" s="234"/>
      <c r="H140" s="33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</row>
    <row r="141" spans="1:20" s="2" customFormat="1" x14ac:dyDescent="0.2">
      <c r="A141" s="229"/>
      <c r="B141" s="58"/>
      <c r="C141" s="231"/>
      <c r="D141" s="247"/>
      <c r="E141" s="234"/>
      <c r="F141" s="32"/>
      <c r="G141" s="234"/>
      <c r="H141" s="33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</row>
    <row r="142" spans="1:20" s="2" customFormat="1" x14ac:dyDescent="0.2">
      <c r="A142" s="229"/>
      <c r="B142" s="58"/>
      <c r="C142" s="231"/>
      <c r="D142" s="247"/>
      <c r="E142" s="234"/>
      <c r="F142" s="32"/>
      <c r="G142" s="234"/>
      <c r="H142" s="33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</row>
    <row r="143" spans="1:20" s="249" customFormat="1" x14ac:dyDescent="0.2">
      <c r="A143" s="229"/>
      <c r="B143" s="58"/>
      <c r="C143" s="231"/>
      <c r="D143" s="247"/>
      <c r="E143" s="234"/>
      <c r="F143" s="32"/>
      <c r="G143" s="234"/>
      <c r="H143" s="33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</row>
    <row r="149" spans="1:20" s="2" customFormat="1" x14ac:dyDescent="0.2">
      <c r="A149" s="229"/>
      <c r="B149" s="58"/>
      <c r="C149" s="231"/>
      <c r="D149" s="247"/>
      <c r="E149" s="234"/>
      <c r="F149" s="32"/>
      <c r="G149" s="234"/>
      <c r="H149" s="33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</row>
    <row r="150" spans="1:20" s="2" customFormat="1" x14ac:dyDescent="0.2">
      <c r="A150" s="229"/>
      <c r="B150" s="58"/>
      <c r="C150" s="231"/>
      <c r="D150" s="247"/>
      <c r="E150" s="234"/>
      <c r="F150" s="32"/>
      <c r="G150" s="234"/>
      <c r="H150" s="33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</row>
    <row r="151" spans="1:20" s="2" customFormat="1" x14ac:dyDescent="0.2">
      <c r="A151" s="229"/>
      <c r="B151" s="58"/>
      <c r="C151" s="231"/>
      <c r="D151" s="247"/>
      <c r="E151" s="234"/>
      <c r="F151" s="32"/>
      <c r="G151" s="234"/>
      <c r="H151" s="33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</row>
    <row r="152" spans="1:20" s="2" customFormat="1" x14ac:dyDescent="0.2">
      <c r="A152" s="229"/>
      <c r="B152" s="58"/>
      <c r="C152" s="231"/>
      <c r="D152" s="247"/>
      <c r="E152" s="234"/>
      <c r="F152" s="32"/>
      <c r="G152" s="234"/>
      <c r="H152" s="33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</row>
    <row r="153" spans="1:20" s="2" customFormat="1" x14ac:dyDescent="0.2">
      <c r="A153" s="229"/>
      <c r="B153" s="58"/>
      <c r="C153" s="231"/>
      <c r="D153" s="247"/>
      <c r="E153" s="234"/>
      <c r="F153" s="32"/>
      <c r="G153" s="234"/>
      <c r="H153" s="33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</row>
    <row r="154" spans="1:20" s="2" customFormat="1" x14ac:dyDescent="0.2">
      <c r="A154" s="229"/>
      <c r="B154" s="58"/>
      <c r="C154" s="231"/>
      <c r="D154" s="247"/>
      <c r="E154" s="234"/>
      <c r="F154" s="32"/>
      <c r="G154" s="234"/>
      <c r="H154" s="33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</row>
    <row r="155" spans="1:20" s="2" customFormat="1" x14ac:dyDescent="0.2">
      <c r="A155" s="229"/>
      <c r="B155" s="58"/>
      <c r="C155" s="231"/>
      <c r="D155" s="247"/>
      <c r="E155" s="234"/>
      <c r="F155" s="32"/>
      <c r="G155" s="234"/>
      <c r="H155" s="33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</row>
    <row r="156" spans="1:20" s="2" customFormat="1" x14ac:dyDescent="0.2">
      <c r="A156" s="229"/>
      <c r="B156" s="58"/>
      <c r="C156" s="231"/>
      <c r="D156" s="247"/>
      <c r="E156" s="234"/>
      <c r="F156" s="32"/>
      <c r="G156" s="234"/>
      <c r="H156" s="33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</row>
    <row r="157" spans="1:20" s="2" customFormat="1" x14ac:dyDescent="0.2">
      <c r="A157" s="229"/>
      <c r="B157" s="58"/>
      <c r="C157" s="231"/>
      <c r="D157" s="247"/>
      <c r="E157" s="234"/>
      <c r="F157" s="32"/>
      <c r="G157" s="234"/>
      <c r="H157" s="33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</row>
    <row r="158" spans="1:20" s="2" customFormat="1" x14ac:dyDescent="0.2">
      <c r="A158" s="229"/>
      <c r="B158" s="58"/>
      <c r="C158" s="231"/>
      <c r="D158" s="247"/>
      <c r="E158" s="234"/>
      <c r="F158" s="32"/>
      <c r="G158" s="234"/>
      <c r="H158" s="33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</row>
    <row r="159" spans="1:20" s="2" customFormat="1" x14ac:dyDescent="0.2">
      <c r="A159" s="229"/>
      <c r="B159" s="58"/>
      <c r="C159" s="231"/>
      <c r="D159" s="247"/>
      <c r="E159" s="234"/>
      <c r="F159" s="32"/>
      <c r="G159" s="234"/>
      <c r="H159" s="33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</row>
    <row r="160" spans="1:20" s="2" customFormat="1" x14ac:dyDescent="0.2">
      <c r="A160" s="229"/>
      <c r="B160" s="58"/>
      <c r="C160" s="231"/>
      <c r="D160" s="247"/>
      <c r="E160" s="234"/>
      <c r="F160" s="32"/>
      <c r="G160" s="234"/>
      <c r="H160" s="33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</row>
    <row r="161" spans="1:20" s="2" customFormat="1" x14ac:dyDescent="0.2">
      <c r="A161" s="229"/>
      <c r="B161" s="58"/>
      <c r="C161" s="231"/>
      <c r="D161" s="247"/>
      <c r="E161" s="234"/>
      <c r="F161" s="32"/>
      <c r="G161" s="234"/>
      <c r="H161" s="33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</row>
    <row r="162" spans="1:20" s="2" customFormat="1" x14ac:dyDescent="0.2">
      <c r="A162" s="229"/>
      <c r="B162" s="58"/>
      <c r="C162" s="231"/>
      <c r="D162" s="247"/>
      <c r="E162" s="234"/>
      <c r="F162" s="32"/>
      <c r="G162" s="234"/>
      <c r="H162" s="33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</row>
    <row r="163" spans="1:20" s="2" customFormat="1" x14ac:dyDescent="0.2">
      <c r="A163" s="229"/>
      <c r="B163" s="58"/>
      <c r="C163" s="231"/>
      <c r="D163" s="247"/>
      <c r="E163" s="234"/>
      <c r="F163" s="32"/>
      <c r="G163" s="234"/>
      <c r="H163" s="33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</row>
    <row r="164" spans="1:20" s="2" customFormat="1" x14ac:dyDescent="0.2">
      <c r="A164" s="229"/>
      <c r="B164" s="58"/>
      <c r="C164" s="231"/>
      <c r="D164" s="247"/>
      <c r="E164" s="234"/>
      <c r="F164" s="32"/>
      <c r="G164" s="234"/>
      <c r="H164" s="33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</row>
    <row r="165" spans="1:20" s="2" customFormat="1" x14ac:dyDescent="0.2">
      <c r="A165" s="229"/>
      <c r="B165" s="58"/>
      <c r="C165" s="231"/>
      <c r="D165" s="247"/>
      <c r="E165" s="234"/>
      <c r="F165" s="32"/>
      <c r="G165" s="234"/>
      <c r="H165" s="33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</row>
    <row r="166" spans="1:20" s="2" customFormat="1" x14ac:dyDescent="0.2">
      <c r="A166" s="229"/>
      <c r="B166" s="58"/>
      <c r="C166" s="231"/>
      <c r="D166" s="247"/>
      <c r="E166" s="234"/>
      <c r="F166" s="32"/>
      <c r="G166" s="234"/>
      <c r="H166" s="33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</row>
    <row r="167" spans="1:20" s="2" customFormat="1" x14ac:dyDescent="0.2">
      <c r="A167" s="229"/>
      <c r="B167" s="58"/>
      <c r="C167" s="231"/>
      <c r="D167" s="247"/>
      <c r="E167" s="234"/>
      <c r="F167" s="32"/>
      <c r="G167" s="234"/>
      <c r="H167" s="33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</row>
    <row r="168" spans="1:20" s="2" customFormat="1" x14ac:dyDescent="0.2">
      <c r="A168" s="229"/>
      <c r="B168" s="58"/>
      <c r="C168" s="231"/>
      <c r="D168" s="247"/>
      <c r="E168" s="234"/>
      <c r="F168" s="32"/>
      <c r="G168" s="234"/>
      <c r="H168" s="33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</row>
    <row r="169" spans="1:20" s="2" customFormat="1" x14ac:dyDescent="0.2">
      <c r="A169" s="229"/>
      <c r="B169" s="58"/>
      <c r="C169" s="231"/>
      <c r="D169" s="247"/>
      <c r="E169" s="234"/>
      <c r="F169" s="32"/>
      <c r="G169" s="234"/>
      <c r="H169" s="33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</row>
    <row r="170" spans="1:20" s="2" customFormat="1" x14ac:dyDescent="0.2">
      <c r="A170" s="229"/>
      <c r="B170" s="58"/>
      <c r="C170" s="231"/>
      <c r="D170" s="247"/>
      <c r="E170" s="234"/>
      <c r="F170" s="32"/>
      <c r="G170" s="234"/>
      <c r="H170" s="33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</row>
    <row r="171" spans="1:20" s="2" customFormat="1" x14ac:dyDescent="0.2">
      <c r="A171" s="229"/>
      <c r="B171" s="58"/>
      <c r="C171" s="231"/>
      <c r="D171" s="247"/>
      <c r="E171" s="234"/>
      <c r="F171" s="32"/>
      <c r="G171" s="234"/>
      <c r="H171" s="33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</row>
    <row r="172" spans="1:20" s="2" customFormat="1" x14ac:dyDescent="0.2">
      <c r="A172" s="229"/>
      <c r="B172" s="58"/>
      <c r="C172" s="231"/>
      <c r="D172" s="247"/>
      <c r="E172" s="234"/>
      <c r="F172" s="32"/>
      <c r="G172" s="234"/>
      <c r="H172" s="33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</row>
    <row r="173" spans="1:20" s="2" customFormat="1" x14ac:dyDescent="0.2">
      <c r="A173" s="229"/>
      <c r="B173" s="58"/>
      <c r="C173" s="231"/>
      <c r="D173" s="247"/>
      <c r="E173" s="234"/>
      <c r="F173" s="32"/>
      <c r="G173" s="234"/>
      <c r="H173" s="33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</row>
    <row r="174" spans="1:20" s="2" customFormat="1" x14ac:dyDescent="0.2">
      <c r="A174" s="229"/>
      <c r="B174" s="58"/>
      <c r="C174" s="231"/>
      <c r="D174" s="247"/>
      <c r="E174" s="234"/>
      <c r="F174" s="32"/>
      <c r="G174" s="234"/>
      <c r="H174" s="33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</row>
    <row r="175" spans="1:20" s="2" customFormat="1" x14ac:dyDescent="0.2">
      <c r="A175" s="229"/>
      <c r="B175" s="58"/>
      <c r="C175" s="231"/>
      <c r="D175" s="247"/>
      <c r="E175" s="234"/>
      <c r="F175" s="32"/>
      <c r="G175" s="234"/>
      <c r="H175" s="33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</row>
    <row r="176" spans="1:20" s="2" customFormat="1" x14ac:dyDescent="0.2">
      <c r="A176" s="229"/>
      <c r="B176" s="58"/>
      <c r="C176" s="231"/>
      <c r="D176" s="247"/>
      <c r="E176" s="234"/>
      <c r="F176" s="32"/>
      <c r="G176" s="234"/>
      <c r="H176" s="33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</row>
    <row r="177" spans="1:20" s="2" customFormat="1" x14ac:dyDescent="0.2">
      <c r="A177" s="229"/>
      <c r="B177" s="58"/>
      <c r="C177" s="231"/>
      <c r="D177" s="247"/>
      <c r="E177" s="234"/>
      <c r="F177" s="32"/>
      <c r="G177" s="234"/>
      <c r="H177" s="33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</row>
    <row r="178" spans="1:20" s="2" customFormat="1" x14ac:dyDescent="0.2">
      <c r="A178" s="229"/>
      <c r="B178" s="58"/>
      <c r="C178" s="231"/>
      <c r="D178" s="247"/>
      <c r="E178" s="234"/>
      <c r="F178" s="32"/>
      <c r="G178" s="234"/>
      <c r="H178" s="33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</row>
    <row r="179" spans="1:20" s="2" customFormat="1" x14ac:dyDescent="0.2">
      <c r="A179" s="229"/>
      <c r="B179" s="58"/>
      <c r="C179" s="231"/>
      <c r="D179" s="247"/>
      <c r="E179" s="234"/>
      <c r="F179" s="32"/>
      <c r="G179" s="234"/>
      <c r="H179" s="33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</row>
    <row r="180" spans="1:20" s="2" customFormat="1" x14ac:dyDescent="0.2">
      <c r="A180" s="229"/>
      <c r="B180" s="58"/>
      <c r="C180" s="231"/>
      <c r="D180" s="247"/>
      <c r="E180" s="234"/>
      <c r="F180" s="32"/>
      <c r="G180" s="234"/>
      <c r="H180" s="33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</row>
    <row r="181" spans="1:20" s="2" customFormat="1" x14ac:dyDescent="0.2">
      <c r="A181" s="229"/>
      <c r="B181" s="58"/>
      <c r="C181" s="231"/>
      <c r="D181" s="247"/>
      <c r="E181" s="234"/>
      <c r="F181" s="32"/>
      <c r="G181" s="234"/>
      <c r="H181" s="33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</row>
    <row r="182" spans="1:20" s="2" customFormat="1" x14ac:dyDescent="0.2">
      <c r="A182" s="229"/>
      <c r="B182" s="58"/>
      <c r="C182" s="231"/>
      <c r="D182" s="247"/>
      <c r="E182" s="234"/>
      <c r="F182" s="32"/>
      <c r="G182" s="234"/>
      <c r="H182" s="33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</row>
    <row r="183" spans="1:20" s="2" customFormat="1" x14ac:dyDescent="0.2">
      <c r="A183" s="229"/>
      <c r="B183" s="58"/>
      <c r="C183" s="231"/>
      <c r="D183" s="247"/>
      <c r="E183" s="234"/>
      <c r="F183" s="32"/>
      <c r="G183" s="234"/>
      <c r="H183" s="33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</row>
    <row r="184" spans="1:20" s="2" customFormat="1" x14ac:dyDescent="0.2">
      <c r="A184" s="229"/>
      <c r="B184" s="58"/>
      <c r="C184" s="231"/>
      <c r="D184" s="247"/>
      <c r="E184" s="234"/>
      <c r="F184" s="32"/>
      <c r="G184" s="234"/>
      <c r="H184" s="33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</row>
    <row r="185" spans="1:20" s="2" customFormat="1" x14ac:dyDescent="0.2">
      <c r="A185" s="229"/>
      <c r="B185" s="58"/>
      <c r="C185" s="231"/>
      <c r="D185" s="247"/>
      <c r="E185" s="234"/>
      <c r="F185" s="32"/>
      <c r="G185" s="234"/>
      <c r="H185" s="33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</row>
    <row r="186" spans="1:20" s="2" customFormat="1" x14ac:dyDescent="0.2">
      <c r="A186" s="229"/>
      <c r="B186" s="58"/>
      <c r="C186" s="231"/>
      <c r="D186" s="247"/>
      <c r="E186" s="234"/>
      <c r="F186" s="32"/>
      <c r="G186" s="234"/>
      <c r="H186" s="33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</row>
    <row r="187" spans="1:20" s="2" customFormat="1" x14ac:dyDescent="0.2">
      <c r="A187" s="229"/>
      <c r="B187" s="58"/>
      <c r="C187" s="231"/>
      <c r="D187" s="247"/>
      <c r="E187" s="234"/>
      <c r="F187" s="32"/>
      <c r="G187" s="234"/>
      <c r="H187" s="33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</row>
    <row r="188" spans="1:20" s="2" customFormat="1" x14ac:dyDescent="0.2">
      <c r="A188" s="229"/>
      <c r="B188" s="58"/>
      <c r="C188" s="231"/>
      <c r="D188" s="247"/>
      <c r="E188" s="234"/>
      <c r="F188" s="32"/>
      <c r="G188" s="234"/>
      <c r="H188" s="33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</row>
    <row r="189" spans="1:20" s="2" customFormat="1" x14ac:dyDescent="0.2">
      <c r="A189" s="229"/>
      <c r="B189" s="58"/>
      <c r="C189" s="231"/>
      <c r="D189" s="247"/>
      <c r="E189" s="234"/>
      <c r="F189" s="32"/>
      <c r="G189" s="234"/>
      <c r="H189" s="33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</row>
    <row r="190" spans="1:20" s="2" customFormat="1" x14ac:dyDescent="0.2">
      <c r="A190" s="229"/>
      <c r="B190" s="58"/>
      <c r="C190" s="231"/>
      <c r="D190" s="247"/>
      <c r="E190" s="234"/>
      <c r="F190" s="32"/>
      <c r="G190" s="234"/>
      <c r="H190" s="33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</row>
    <row r="191" spans="1:20" s="2" customFormat="1" x14ac:dyDescent="0.2">
      <c r="A191" s="229"/>
      <c r="B191" s="58"/>
      <c r="C191" s="231"/>
      <c r="D191" s="247"/>
      <c r="E191" s="234"/>
      <c r="F191" s="32"/>
      <c r="G191" s="234"/>
      <c r="H191" s="33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</row>
    <row r="192" spans="1:20" s="2" customFormat="1" x14ac:dyDescent="0.2">
      <c r="A192" s="229"/>
      <c r="B192" s="58"/>
      <c r="C192" s="231"/>
      <c r="D192" s="247"/>
      <c r="E192" s="234"/>
      <c r="F192" s="32"/>
      <c r="G192" s="234"/>
      <c r="H192" s="33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</row>
    <row r="193" spans="1:20" s="2" customFormat="1" x14ac:dyDescent="0.2">
      <c r="A193" s="229"/>
      <c r="B193" s="58"/>
      <c r="C193" s="231"/>
      <c r="D193" s="247"/>
      <c r="E193" s="234"/>
      <c r="F193" s="32"/>
      <c r="G193" s="234"/>
      <c r="H193" s="33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</row>
    <row r="194" spans="1:20" s="2" customFormat="1" x14ac:dyDescent="0.2">
      <c r="A194" s="229"/>
      <c r="B194" s="58"/>
      <c r="C194" s="231"/>
      <c r="D194" s="247"/>
      <c r="E194" s="234"/>
      <c r="F194" s="32"/>
      <c r="G194" s="234"/>
      <c r="H194" s="33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</row>
    <row r="195" spans="1:20" s="2" customFormat="1" x14ac:dyDescent="0.2">
      <c r="A195" s="229"/>
      <c r="B195" s="58"/>
      <c r="C195" s="231"/>
      <c r="D195" s="247"/>
      <c r="E195" s="234"/>
      <c r="F195" s="32"/>
      <c r="G195" s="234"/>
      <c r="H195" s="33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</row>
    <row r="196" spans="1:20" s="2" customFormat="1" x14ac:dyDescent="0.2">
      <c r="A196" s="229"/>
      <c r="B196" s="58"/>
      <c r="C196" s="231"/>
      <c r="D196" s="247"/>
      <c r="E196" s="234"/>
      <c r="F196" s="32"/>
      <c r="G196" s="234"/>
      <c r="H196" s="33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</row>
    <row r="197" spans="1:20" s="2" customFormat="1" x14ac:dyDescent="0.2">
      <c r="A197" s="229"/>
      <c r="B197" s="58"/>
      <c r="C197" s="231"/>
      <c r="D197" s="247"/>
      <c r="E197" s="234"/>
      <c r="F197" s="32"/>
      <c r="G197" s="234"/>
      <c r="H197" s="33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</row>
    <row r="198" spans="1:20" s="2" customFormat="1" x14ac:dyDescent="0.2">
      <c r="A198" s="229"/>
      <c r="B198" s="58"/>
      <c r="C198" s="231"/>
      <c r="D198" s="247"/>
      <c r="E198" s="234"/>
      <c r="F198" s="32"/>
      <c r="G198" s="234"/>
      <c r="H198" s="33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</row>
    <row r="199" spans="1:20" s="2" customFormat="1" x14ac:dyDescent="0.2">
      <c r="A199" s="229"/>
      <c r="B199" s="58"/>
      <c r="C199" s="231"/>
      <c r="D199" s="247"/>
      <c r="E199" s="234"/>
      <c r="F199" s="32"/>
      <c r="G199" s="234"/>
      <c r="H199" s="33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</row>
    <row r="200" spans="1:20" s="2" customFormat="1" x14ac:dyDescent="0.2">
      <c r="A200" s="229"/>
      <c r="B200" s="58"/>
      <c r="C200" s="231"/>
      <c r="D200" s="247"/>
      <c r="E200" s="234"/>
      <c r="F200" s="32"/>
      <c r="G200" s="234"/>
      <c r="H200" s="33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</row>
    <row r="201" spans="1:20" s="2" customFormat="1" x14ac:dyDescent="0.2">
      <c r="A201" s="229"/>
      <c r="B201" s="58"/>
      <c r="C201" s="231"/>
      <c r="D201" s="247"/>
      <c r="E201" s="234"/>
      <c r="F201" s="32"/>
      <c r="G201" s="234"/>
      <c r="H201" s="33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</row>
    <row r="202" spans="1:20" s="2" customFormat="1" x14ac:dyDescent="0.2">
      <c r="A202" s="229"/>
      <c r="B202" s="58"/>
      <c r="C202" s="231"/>
      <c r="D202" s="247"/>
      <c r="E202" s="234"/>
      <c r="F202" s="32"/>
      <c r="G202" s="234"/>
      <c r="H202" s="33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</row>
    <row r="203" spans="1:20" s="2" customFormat="1" x14ac:dyDescent="0.2">
      <c r="A203" s="229"/>
      <c r="B203" s="58"/>
      <c r="C203" s="231"/>
      <c r="D203" s="247"/>
      <c r="E203" s="234"/>
      <c r="F203" s="32"/>
      <c r="G203" s="234"/>
      <c r="H203" s="33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</row>
    <row r="204" spans="1:20" s="2" customFormat="1" x14ac:dyDescent="0.2">
      <c r="A204" s="229"/>
      <c r="B204" s="58"/>
      <c r="C204" s="231"/>
      <c r="D204" s="247"/>
      <c r="E204" s="234"/>
      <c r="F204" s="32"/>
      <c r="G204" s="234"/>
      <c r="H204" s="33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</row>
    <row r="205" spans="1:20" s="2" customFormat="1" x14ac:dyDescent="0.2">
      <c r="A205" s="229"/>
      <c r="B205" s="58"/>
      <c r="C205" s="231"/>
      <c r="D205" s="247"/>
      <c r="E205" s="234"/>
      <c r="F205" s="32"/>
      <c r="G205" s="234"/>
      <c r="H205" s="33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</row>
    <row r="206" spans="1:20" s="2" customFormat="1" x14ac:dyDescent="0.2">
      <c r="A206" s="229"/>
      <c r="B206" s="58"/>
      <c r="C206" s="231"/>
      <c r="D206" s="247"/>
      <c r="E206" s="234"/>
      <c r="F206" s="32"/>
      <c r="G206" s="234"/>
      <c r="H206" s="33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</row>
    <row r="207" spans="1:20" s="2" customFormat="1" x14ac:dyDescent="0.2">
      <c r="A207" s="229"/>
      <c r="B207" s="58"/>
      <c r="C207" s="231"/>
      <c r="D207" s="247"/>
      <c r="E207" s="234"/>
      <c r="F207" s="32"/>
      <c r="G207" s="234"/>
      <c r="H207" s="33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</row>
    <row r="208" spans="1:20" s="2" customFormat="1" x14ac:dyDescent="0.2">
      <c r="A208" s="229"/>
      <c r="B208" s="58"/>
      <c r="C208" s="231"/>
      <c r="D208" s="247"/>
      <c r="E208" s="234"/>
      <c r="F208" s="32"/>
      <c r="G208" s="234"/>
      <c r="H208" s="33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</row>
    <row r="209" spans="1:20" s="2" customFormat="1" x14ac:dyDescent="0.2">
      <c r="A209" s="229"/>
      <c r="B209" s="58"/>
      <c r="C209" s="231"/>
      <c r="D209" s="247"/>
      <c r="E209" s="234"/>
      <c r="F209" s="32"/>
      <c r="G209" s="234"/>
      <c r="H209" s="33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</row>
    <row r="210" spans="1:20" s="2" customFormat="1" x14ac:dyDescent="0.2">
      <c r="A210" s="229"/>
      <c r="B210" s="58"/>
      <c r="C210" s="231"/>
      <c r="D210" s="247"/>
      <c r="E210" s="234"/>
      <c r="F210" s="32"/>
      <c r="G210" s="234"/>
      <c r="H210" s="33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</row>
    <row r="211" spans="1:20" s="2" customFormat="1" x14ac:dyDescent="0.2">
      <c r="A211" s="229"/>
      <c r="B211" s="58"/>
      <c r="C211" s="231"/>
      <c r="D211" s="247"/>
      <c r="E211" s="234"/>
      <c r="F211" s="32"/>
      <c r="G211" s="234"/>
      <c r="H211" s="33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</row>
    <row r="212" spans="1:20" s="2" customFormat="1" x14ac:dyDescent="0.2">
      <c r="A212" s="229"/>
      <c r="B212" s="58"/>
      <c r="C212" s="231"/>
      <c r="D212" s="247"/>
      <c r="E212" s="234"/>
      <c r="F212" s="32"/>
      <c r="G212" s="234"/>
      <c r="H212" s="33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</row>
    <row r="213" spans="1:20" s="2" customFormat="1" x14ac:dyDescent="0.2">
      <c r="A213" s="229"/>
      <c r="B213" s="58"/>
      <c r="C213" s="231"/>
      <c r="D213" s="247"/>
      <c r="E213" s="234"/>
      <c r="F213" s="32"/>
      <c r="G213" s="234"/>
      <c r="H213" s="33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</row>
    <row r="214" spans="1:20" s="2" customFormat="1" x14ac:dyDescent="0.2">
      <c r="A214" s="229"/>
      <c r="B214" s="58"/>
      <c r="C214" s="231"/>
      <c r="D214" s="247"/>
      <c r="E214" s="234"/>
      <c r="F214" s="32"/>
      <c r="G214" s="234"/>
      <c r="H214" s="33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</row>
    <row r="215" spans="1:20" s="2" customFormat="1" x14ac:dyDescent="0.2">
      <c r="A215" s="229"/>
      <c r="B215" s="58"/>
      <c r="C215" s="231"/>
      <c r="D215" s="247"/>
      <c r="E215" s="234"/>
      <c r="F215" s="32"/>
      <c r="G215" s="234"/>
      <c r="H215" s="33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</row>
    <row r="216" spans="1:20" s="2" customFormat="1" x14ac:dyDescent="0.2">
      <c r="A216" s="229"/>
      <c r="B216" s="58"/>
      <c r="C216" s="231"/>
      <c r="D216" s="247"/>
      <c r="E216" s="234"/>
      <c r="F216" s="32"/>
      <c r="G216" s="234"/>
      <c r="H216" s="33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</row>
    <row r="217" spans="1:20" s="2" customFormat="1" x14ac:dyDescent="0.2">
      <c r="A217" s="229"/>
      <c r="B217" s="58"/>
      <c r="C217" s="231"/>
      <c r="D217" s="247"/>
      <c r="E217" s="234"/>
      <c r="F217" s="32"/>
      <c r="G217" s="234"/>
      <c r="H217" s="33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</row>
    <row r="218" spans="1:20" s="2" customFormat="1" x14ac:dyDescent="0.2">
      <c r="A218" s="229"/>
      <c r="B218" s="58"/>
      <c r="C218" s="231"/>
      <c r="D218" s="247"/>
      <c r="E218" s="234"/>
      <c r="F218" s="32"/>
      <c r="G218" s="234"/>
      <c r="H218" s="33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</row>
    <row r="219" spans="1:20" s="2" customFormat="1" x14ac:dyDescent="0.2">
      <c r="A219" s="229"/>
      <c r="B219" s="58"/>
      <c r="C219" s="231"/>
      <c r="D219" s="247"/>
      <c r="E219" s="234"/>
      <c r="F219" s="32"/>
      <c r="G219" s="234"/>
      <c r="H219" s="33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</row>
    <row r="220" spans="1:20" s="2" customFormat="1" x14ac:dyDescent="0.2">
      <c r="A220" s="229"/>
      <c r="B220" s="58"/>
      <c r="C220" s="231"/>
      <c r="D220" s="247"/>
      <c r="E220" s="234"/>
      <c r="F220" s="32"/>
      <c r="G220" s="234"/>
      <c r="H220" s="33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</row>
    <row r="221" spans="1:20" s="2" customFormat="1" x14ac:dyDescent="0.2">
      <c r="A221" s="229"/>
      <c r="B221" s="58"/>
      <c r="C221" s="231"/>
      <c r="D221" s="247"/>
      <c r="E221" s="234"/>
      <c r="F221" s="32"/>
      <c r="G221" s="234"/>
      <c r="H221" s="33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</row>
    <row r="222" spans="1:20" s="2" customFormat="1" x14ac:dyDescent="0.2">
      <c r="A222" s="229"/>
      <c r="B222" s="58"/>
      <c r="C222" s="231"/>
      <c r="D222" s="247"/>
      <c r="E222" s="234"/>
      <c r="F222" s="32"/>
      <c r="G222" s="234"/>
      <c r="H222" s="33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</row>
    <row r="223" spans="1:20" s="2" customFormat="1" x14ac:dyDescent="0.2">
      <c r="A223" s="229"/>
      <c r="B223" s="58"/>
      <c r="C223" s="231"/>
      <c r="D223" s="247"/>
      <c r="E223" s="234"/>
      <c r="F223" s="32"/>
      <c r="G223" s="234"/>
      <c r="H223" s="33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</row>
    <row r="224" spans="1:20" s="2" customFormat="1" x14ac:dyDescent="0.2">
      <c r="A224" s="229"/>
      <c r="B224" s="58"/>
      <c r="C224" s="231"/>
      <c r="D224" s="247"/>
      <c r="E224" s="234"/>
      <c r="F224" s="32"/>
      <c r="G224" s="234"/>
      <c r="H224" s="33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</row>
    <row r="225" spans="1:20" s="2" customFormat="1" x14ac:dyDescent="0.2">
      <c r="A225" s="229"/>
      <c r="B225" s="58"/>
      <c r="C225" s="231"/>
      <c r="D225" s="247"/>
      <c r="E225" s="234"/>
      <c r="F225" s="32"/>
      <c r="G225" s="234"/>
      <c r="H225" s="33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</row>
    <row r="226" spans="1:20" s="2" customFormat="1" x14ac:dyDescent="0.2">
      <c r="A226" s="229"/>
      <c r="B226" s="58"/>
      <c r="C226" s="231"/>
      <c r="D226" s="247"/>
      <c r="E226" s="234"/>
      <c r="F226" s="32"/>
      <c r="G226" s="234"/>
      <c r="H226" s="33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</row>
    <row r="227" spans="1:20" s="2" customFormat="1" x14ac:dyDescent="0.2">
      <c r="A227" s="229"/>
      <c r="B227" s="58"/>
      <c r="C227" s="231"/>
      <c r="D227" s="247"/>
      <c r="E227" s="234"/>
      <c r="F227" s="32"/>
      <c r="G227" s="234"/>
      <c r="H227" s="33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</row>
    <row r="228" spans="1:20" s="2" customFormat="1" x14ac:dyDescent="0.2">
      <c r="A228" s="229"/>
      <c r="B228" s="58"/>
      <c r="C228" s="231"/>
      <c r="D228" s="247"/>
      <c r="E228" s="234"/>
      <c r="F228" s="32"/>
      <c r="G228" s="234"/>
      <c r="H228" s="33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</row>
    <row r="229" spans="1:20" s="2" customFormat="1" x14ac:dyDescent="0.2">
      <c r="A229" s="229"/>
      <c r="B229" s="58"/>
      <c r="C229" s="231"/>
      <c r="D229" s="247"/>
      <c r="E229" s="234"/>
      <c r="F229" s="32"/>
      <c r="G229" s="234"/>
      <c r="H229" s="33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</row>
    <row r="230" spans="1:20" s="2" customFormat="1" x14ac:dyDescent="0.2">
      <c r="A230" s="229"/>
      <c r="B230" s="58"/>
      <c r="C230" s="231"/>
      <c r="D230" s="247"/>
      <c r="E230" s="234"/>
      <c r="F230" s="32"/>
      <c r="G230" s="234"/>
      <c r="H230" s="33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</row>
    <row r="231" spans="1:20" s="2" customFormat="1" x14ac:dyDescent="0.2">
      <c r="A231" s="229"/>
      <c r="B231" s="58"/>
      <c r="C231" s="231"/>
      <c r="D231" s="247"/>
      <c r="E231" s="234"/>
      <c r="F231" s="32"/>
      <c r="G231" s="234"/>
      <c r="H231" s="33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</row>
    <row r="232" spans="1:20" s="2" customFormat="1" x14ac:dyDescent="0.2">
      <c r="A232" s="229"/>
      <c r="B232" s="58"/>
      <c r="C232" s="231"/>
      <c r="D232" s="247"/>
      <c r="E232" s="234"/>
      <c r="F232" s="32"/>
      <c r="G232" s="234"/>
      <c r="H232" s="33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</row>
    <row r="233" spans="1:20" s="2" customFormat="1" x14ac:dyDescent="0.2">
      <c r="A233" s="229"/>
      <c r="B233" s="58"/>
      <c r="C233" s="231"/>
      <c r="D233" s="247"/>
      <c r="E233" s="234"/>
      <c r="F233" s="32"/>
      <c r="G233" s="234"/>
      <c r="H233" s="33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</row>
    <row r="234" spans="1:20" s="2" customFormat="1" x14ac:dyDescent="0.2">
      <c r="A234" s="229"/>
      <c r="B234" s="58"/>
      <c r="C234" s="231"/>
      <c r="D234" s="247"/>
      <c r="E234" s="234"/>
      <c r="F234" s="32"/>
      <c r="G234" s="234"/>
      <c r="H234" s="33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</row>
    <row r="235" spans="1:20" s="2" customFormat="1" x14ac:dyDescent="0.2">
      <c r="A235" s="229"/>
      <c r="B235" s="58"/>
      <c r="C235" s="231"/>
      <c r="D235" s="247"/>
      <c r="E235" s="234"/>
      <c r="F235" s="32"/>
      <c r="G235" s="234"/>
      <c r="H235" s="33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</row>
    <row r="236" spans="1:20" s="2" customFormat="1" x14ac:dyDescent="0.2">
      <c r="A236" s="229"/>
      <c r="B236" s="58"/>
      <c r="C236" s="231"/>
      <c r="D236" s="247"/>
      <c r="E236" s="234"/>
      <c r="F236" s="32"/>
      <c r="G236" s="234"/>
      <c r="H236" s="33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</row>
    <row r="237" spans="1:20" s="2" customFormat="1" x14ac:dyDescent="0.2">
      <c r="A237" s="229"/>
      <c r="B237" s="58"/>
      <c r="C237" s="231"/>
      <c r="D237" s="247"/>
      <c r="E237" s="234"/>
      <c r="F237" s="32"/>
      <c r="G237" s="234"/>
      <c r="H237" s="33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</row>
    <row r="238" spans="1:20" s="2" customFormat="1" x14ac:dyDescent="0.2">
      <c r="A238" s="229"/>
      <c r="B238" s="58"/>
      <c r="C238" s="231"/>
      <c r="D238" s="247"/>
      <c r="E238" s="234"/>
      <c r="F238" s="32"/>
      <c r="G238" s="234"/>
      <c r="H238" s="33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</row>
    <row r="239" spans="1:20" s="2" customFormat="1" x14ac:dyDescent="0.2">
      <c r="A239" s="229"/>
      <c r="B239" s="58"/>
      <c r="C239" s="231"/>
      <c r="D239" s="247"/>
      <c r="E239" s="234"/>
      <c r="F239" s="32"/>
      <c r="G239" s="234"/>
      <c r="H239" s="33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</row>
    <row r="240" spans="1:20" s="2" customFormat="1" x14ac:dyDescent="0.2">
      <c r="A240" s="229"/>
      <c r="B240" s="58"/>
      <c r="C240" s="231"/>
      <c r="D240" s="247"/>
      <c r="E240" s="234"/>
      <c r="F240" s="32"/>
      <c r="G240" s="234"/>
      <c r="H240" s="33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</row>
    <row r="241" spans="1:20" s="2" customFormat="1" x14ac:dyDescent="0.2">
      <c r="A241" s="229"/>
      <c r="B241" s="58"/>
      <c r="C241" s="231"/>
      <c r="D241" s="247"/>
      <c r="E241" s="234"/>
      <c r="F241" s="32"/>
      <c r="G241" s="234"/>
      <c r="H241" s="33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</row>
    <row r="242" spans="1:20" s="2" customFormat="1" x14ac:dyDescent="0.2">
      <c r="A242" s="229"/>
      <c r="B242" s="58"/>
      <c r="C242" s="231"/>
      <c r="D242" s="247"/>
      <c r="E242" s="234"/>
      <c r="F242" s="32"/>
      <c r="G242" s="234"/>
      <c r="H242" s="33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</row>
    <row r="243" spans="1:20" s="2" customFormat="1" x14ac:dyDescent="0.2">
      <c r="A243" s="229"/>
      <c r="B243" s="58"/>
      <c r="C243" s="231"/>
      <c r="D243" s="247"/>
      <c r="E243" s="234"/>
      <c r="F243" s="32"/>
      <c r="G243" s="234"/>
      <c r="H243" s="33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</row>
    <row r="244" spans="1:20" s="2" customFormat="1" x14ac:dyDescent="0.2">
      <c r="A244" s="229"/>
      <c r="B244" s="58"/>
      <c r="C244" s="231"/>
      <c r="D244" s="247"/>
      <c r="E244" s="234"/>
      <c r="F244" s="32"/>
      <c r="G244" s="234"/>
      <c r="H244" s="33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</row>
    <row r="245" spans="1:20" s="2" customFormat="1" x14ac:dyDescent="0.2">
      <c r="A245" s="229"/>
      <c r="B245" s="58"/>
      <c r="C245" s="231"/>
      <c r="D245" s="247"/>
      <c r="E245" s="234"/>
      <c r="F245" s="32"/>
      <c r="G245" s="234"/>
      <c r="H245" s="33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</row>
    <row r="246" spans="1:20" s="2" customFormat="1" x14ac:dyDescent="0.2">
      <c r="A246" s="229"/>
      <c r="B246" s="58"/>
      <c r="C246" s="231"/>
      <c r="D246" s="247"/>
      <c r="E246" s="234"/>
      <c r="F246" s="32"/>
      <c r="G246" s="234"/>
      <c r="H246" s="33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</row>
    <row r="247" spans="1:20" s="2" customFormat="1" x14ac:dyDescent="0.2">
      <c r="A247" s="229"/>
      <c r="B247" s="58"/>
      <c r="C247" s="231"/>
      <c r="D247" s="247"/>
      <c r="E247" s="234"/>
      <c r="F247" s="32"/>
      <c r="G247" s="234"/>
      <c r="H247" s="33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</row>
    <row r="248" spans="1:20" s="2" customFormat="1" x14ac:dyDescent="0.2">
      <c r="A248" s="229"/>
      <c r="B248" s="58"/>
      <c r="C248" s="231"/>
      <c r="D248" s="247"/>
      <c r="E248" s="234"/>
      <c r="F248" s="32"/>
      <c r="G248" s="234"/>
      <c r="H248" s="33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</row>
    <row r="249" spans="1:20" s="2" customFormat="1" x14ac:dyDescent="0.2">
      <c r="A249" s="229"/>
      <c r="B249" s="58"/>
      <c r="C249" s="231"/>
      <c r="D249" s="247"/>
      <c r="E249" s="234"/>
      <c r="F249" s="32"/>
      <c r="G249" s="234"/>
      <c r="H249" s="33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</row>
    <row r="250" spans="1:20" s="2" customFormat="1" x14ac:dyDescent="0.2">
      <c r="A250" s="229"/>
      <c r="B250" s="58"/>
      <c r="C250" s="231"/>
      <c r="D250" s="247"/>
      <c r="E250" s="234"/>
      <c r="F250" s="32"/>
      <c r="G250" s="234"/>
      <c r="H250" s="33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</row>
    <row r="251" spans="1:20" s="2" customFormat="1" x14ac:dyDescent="0.2">
      <c r="A251" s="229"/>
      <c r="B251" s="58"/>
      <c r="C251" s="231"/>
      <c r="D251" s="247"/>
      <c r="E251" s="234"/>
      <c r="F251" s="32"/>
      <c r="G251" s="234"/>
      <c r="H251" s="33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</row>
    <row r="252" spans="1:20" s="2" customFormat="1" x14ac:dyDescent="0.2">
      <c r="A252" s="229"/>
      <c r="B252" s="58"/>
      <c r="C252" s="231"/>
      <c r="D252" s="247"/>
      <c r="E252" s="234"/>
      <c r="F252" s="32"/>
      <c r="G252" s="234"/>
      <c r="H252" s="33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</row>
    <row r="253" spans="1:20" s="2" customFormat="1" x14ac:dyDescent="0.2">
      <c r="A253" s="229"/>
      <c r="B253" s="58"/>
      <c r="C253" s="231"/>
      <c r="D253" s="247"/>
      <c r="E253" s="234"/>
      <c r="F253" s="32"/>
      <c r="G253" s="234"/>
      <c r="H253" s="33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</row>
    <row r="254" spans="1:20" s="2" customFormat="1" x14ac:dyDescent="0.2">
      <c r="A254" s="229"/>
      <c r="B254" s="58"/>
      <c r="C254" s="231"/>
      <c r="D254" s="247"/>
      <c r="E254" s="234"/>
      <c r="F254" s="32"/>
      <c r="G254" s="234"/>
      <c r="H254" s="33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</row>
    <row r="255" spans="1:20" s="2" customFormat="1" x14ac:dyDescent="0.2">
      <c r="A255" s="229"/>
      <c r="B255" s="58"/>
      <c r="C255" s="231"/>
      <c r="D255" s="247"/>
      <c r="E255" s="234"/>
      <c r="F255" s="32"/>
      <c r="G255" s="234"/>
      <c r="H255" s="33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</row>
    <row r="256" spans="1:20" s="2" customFormat="1" x14ac:dyDescent="0.2">
      <c r="A256" s="229"/>
      <c r="B256" s="58"/>
      <c r="C256" s="231"/>
      <c r="D256" s="247"/>
      <c r="E256" s="234"/>
      <c r="F256" s="32"/>
      <c r="G256" s="234"/>
      <c r="H256" s="33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</row>
    <row r="257" spans="1:20" s="2" customFormat="1" x14ac:dyDescent="0.2">
      <c r="A257" s="229"/>
      <c r="B257" s="58"/>
      <c r="C257" s="231"/>
      <c r="D257" s="247"/>
      <c r="E257" s="234"/>
      <c r="F257" s="32"/>
      <c r="G257" s="234"/>
      <c r="H257" s="33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</row>
    <row r="258" spans="1:20" s="2" customFormat="1" x14ac:dyDescent="0.2">
      <c r="A258" s="229"/>
      <c r="B258" s="58"/>
      <c r="C258" s="231"/>
      <c r="D258" s="247"/>
      <c r="E258" s="234"/>
      <c r="F258" s="32"/>
      <c r="G258" s="234"/>
      <c r="H258" s="33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</row>
    <row r="259" spans="1:20" s="2" customFormat="1" x14ac:dyDescent="0.2">
      <c r="A259" s="229"/>
      <c r="B259" s="58"/>
      <c r="C259" s="231"/>
      <c r="D259" s="247"/>
      <c r="E259" s="234"/>
      <c r="F259" s="32"/>
      <c r="G259" s="234"/>
      <c r="H259" s="33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</row>
    <row r="260" spans="1:20" s="2" customFormat="1" x14ac:dyDescent="0.2">
      <c r="A260" s="229"/>
      <c r="B260" s="58"/>
      <c r="C260" s="231"/>
      <c r="D260" s="247"/>
      <c r="E260" s="234"/>
      <c r="F260" s="32"/>
      <c r="G260" s="234"/>
      <c r="H260" s="33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</row>
    <row r="261" spans="1:20" s="2" customFormat="1" x14ac:dyDescent="0.2">
      <c r="A261" s="229"/>
      <c r="B261" s="58"/>
      <c r="C261" s="231"/>
      <c r="D261" s="247"/>
      <c r="E261" s="234"/>
      <c r="F261" s="32"/>
      <c r="G261" s="234"/>
      <c r="H261" s="33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</row>
    <row r="262" spans="1:20" s="2" customFormat="1" x14ac:dyDescent="0.2">
      <c r="A262" s="229"/>
      <c r="B262" s="58"/>
      <c r="C262" s="231"/>
      <c r="D262" s="247"/>
      <c r="E262" s="234"/>
      <c r="F262" s="32"/>
      <c r="G262" s="234"/>
      <c r="H262" s="33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</row>
    <row r="263" spans="1:20" s="2" customFormat="1" x14ac:dyDescent="0.2">
      <c r="A263" s="229"/>
      <c r="B263" s="58"/>
      <c r="C263" s="231"/>
      <c r="D263" s="247"/>
      <c r="E263" s="234"/>
      <c r="F263" s="32"/>
      <c r="G263" s="234"/>
      <c r="H263" s="33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</row>
    <row r="264" spans="1:20" s="2" customFormat="1" x14ac:dyDescent="0.2">
      <c r="A264" s="229"/>
      <c r="B264" s="58"/>
      <c r="C264" s="231"/>
      <c r="D264" s="247"/>
      <c r="E264" s="234"/>
      <c r="F264" s="32"/>
      <c r="G264" s="234"/>
      <c r="H264" s="33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</row>
    <row r="265" spans="1:20" s="2" customFormat="1" x14ac:dyDescent="0.2">
      <c r="A265" s="229"/>
      <c r="B265" s="58"/>
      <c r="C265" s="231"/>
      <c r="D265" s="247"/>
      <c r="E265" s="234"/>
      <c r="F265" s="32"/>
      <c r="G265" s="234"/>
      <c r="H265" s="33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</row>
    <row r="266" spans="1:20" s="2" customFormat="1" x14ac:dyDescent="0.2">
      <c r="A266" s="229"/>
      <c r="B266" s="58"/>
      <c r="C266" s="231"/>
      <c r="D266" s="247"/>
      <c r="E266" s="234"/>
      <c r="F266" s="32"/>
      <c r="G266" s="234"/>
      <c r="H266" s="33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</row>
    <row r="267" spans="1:20" s="2" customFormat="1" x14ac:dyDescent="0.2">
      <c r="A267" s="229"/>
      <c r="B267" s="58"/>
      <c r="C267" s="231"/>
      <c r="D267" s="247"/>
      <c r="E267" s="234"/>
      <c r="F267" s="32"/>
      <c r="G267" s="234"/>
      <c r="H267" s="33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</row>
    <row r="268" spans="1:20" s="2" customFormat="1" x14ac:dyDescent="0.2">
      <c r="A268" s="229"/>
      <c r="B268" s="58"/>
      <c r="C268" s="231"/>
      <c r="D268" s="247"/>
      <c r="E268" s="234"/>
      <c r="F268" s="32"/>
      <c r="G268" s="234"/>
      <c r="H268" s="33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</row>
    <row r="269" spans="1:20" s="2" customFormat="1" x14ac:dyDescent="0.2">
      <c r="A269" s="229"/>
      <c r="B269" s="58"/>
      <c r="C269" s="231"/>
      <c r="D269" s="247"/>
      <c r="E269" s="234"/>
      <c r="F269" s="32"/>
      <c r="G269" s="234"/>
      <c r="H269" s="33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</row>
    <row r="270" spans="1:20" s="2" customFormat="1" x14ac:dyDescent="0.2">
      <c r="A270" s="229"/>
      <c r="B270" s="58"/>
      <c r="C270" s="231"/>
      <c r="D270" s="247"/>
      <c r="E270" s="234"/>
      <c r="F270" s="32"/>
      <c r="G270" s="234"/>
      <c r="H270" s="33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</row>
    <row r="271" spans="1:20" s="2" customFormat="1" x14ac:dyDescent="0.2">
      <c r="A271" s="229"/>
      <c r="B271" s="58"/>
      <c r="C271" s="231"/>
      <c r="D271" s="247"/>
      <c r="E271" s="234"/>
      <c r="F271" s="32"/>
      <c r="G271" s="234"/>
      <c r="H271" s="33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</row>
    <row r="272" spans="1:20" s="2" customFormat="1" x14ac:dyDescent="0.2">
      <c r="A272" s="229"/>
      <c r="B272" s="58"/>
      <c r="C272" s="231"/>
      <c r="D272" s="247"/>
      <c r="E272" s="234"/>
      <c r="F272" s="32"/>
      <c r="G272" s="234"/>
      <c r="H272" s="33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</row>
    <row r="273" spans="1:20" s="2" customFormat="1" x14ac:dyDescent="0.2">
      <c r="A273" s="229"/>
      <c r="B273" s="58"/>
      <c r="C273" s="231"/>
      <c r="D273" s="247"/>
      <c r="E273" s="234"/>
      <c r="F273" s="32"/>
      <c r="G273" s="234"/>
      <c r="H273" s="33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</row>
    <row r="274" spans="1:20" s="2" customFormat="1" x14ac:dyDescent="0.2">
      <c r="A274" s="229"/>
      <c r="B274" s="58"/>
      <c r="C274" s="231"/>
      <c r="D274" s="247"/>
      <c r="E274" s="234"/>
      <c r="F274" s="32"/>
      <c r="G274" s="234"/>
      <c r="H274" s="33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</row>
    <row r="275" spans="1:20" s="2" customFormat="1" x14ac:dyDescent="0.2">
      <c r="A275" s="229"/>
      <c r="B275" s="58"/>
      <c r="C275" s="231"/>
      <c r="D275" s="247"/>
      <c r="E275" s="234"/>
      <c r="F275" s="32"/>
      <c r="G275" s="234"/>
      <c r="H275" s="33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</row>
  </sheetData>
  <mergeCells count="13">
    <mergeCell ref="D12:H12"/>
    <mergeCell ref="A7:H7"/>
    <mergeCell ref="A8:H8"/>
    <mergeCell ref="A10:A13"/>
    <mergeCell ref="B10:B13"/>
    <mergeCell ref="C10:C13"/>
    <mergeCell ref="C2:H2"/>
    <mergeCell ref="C3:H3"/>
    <mergeCell ref="D10:H11"/>
    <mergeCell ref="I10:N11"/>
    <mergeCell ref="O10:T11"/>
    <mergeCell ref="C4:H4"/>
    <mergeCell ref="C5:H5"/>
  </mergeCells>
  <pageMargins left="0.78740157480314965" right="0.19685039370078741" top="0.78740157480314965" bottom="0.39370078740157483" header="0.31496062992125984" footer="0.11811023622047245"/>
  <pageSetup paperSize="9" fitToHeight="0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0"/>
  <sheetViews>
    <sheetView topLeftCell="A163" workbookViewId="0">
      <selection activeCell="A3" sqref="A3:C4"/>
    </sheetView>
  </sheetViews>
  <sheetFormatPr defaultColWidth="8.85546875" defaultRowHeight="12.75" x14ac:dyDescent="0.2"/>
  <cols>
    <col min="1" max="1" width="5.28515625" style="252" customWidth="1"/>
    <col min="2" max="2" width="67" style="251" customWidth="1"/>
    <col min="3" max="3" width="13.140625" style="258" customWidth="1"/>
    <col min="4" max="4" width="22" style="252" hidden="1" customWidth="1"/>
    <col min="5" max="5" width="17.140625" style="252" hidden="1" customWidth="1"/>
    <col min="6" max="6" width="10" style="252" hidden="1" customWidth="1"/>
    <col min="7" max="7" width="18.140625" style="252" hidden="1" customWidth="1"/>
    <col min="8" max="8" width="4.7109375" style="252" hidden="1" customWidth="1"/>
    <col min="9" max="9" width="26.140625" style="253" hidden="1" customWidth="1"/>
    <col min="10" max="231" width="8.85546875" style="253"/>
    <col min="232" max="232" width="5.28515625" style="253" customWidth="1"/>
    <col min="233" max="233" width="4.5703125" style="253" customWidth="1"/>
    <col min="234" max="235" width="0" style="253" hidden="1" customWidth="1"/>
    <col min="236" max="236" width="53.42578125" style="253" customWidth="1"/>
    <col min="237" max="237" width="0.28515625" style="253" customWidth="1"/>
    <col min="238" max="241" width="0" style="253" hidden="1" customWidth="1"/>
    <col min="242" max="242" width="4.28515625" style="253" customWidth="1"/>
    <col min="243" max="243" width="11.85546875" style="253" customWidth="1"/>
    <col min="244" max="248" width="0" style="253" hidden="1" customWidth="1"/>
    <col min="249" max="249" width="0.42578125" style="253" customWidth="1"/>
    <col min="250" max="250" width="15.7109375" style="253" customWidth="1"/>
    <col min="251" max="251" width="16" style="253" customWidth="1"/>
    <col min="252" max="252" width="0" style="253" hidden="1" customWidth="1"/>
    <col min="253" max="487" width="8.85546875" style="253"/>
    <col min="488" max="488" width="5.28515625" style="253" customWidth="1"/>
    <col min="489" max="489" width="4.5703125" style="253" customWidth="1"/>
    <col min="490" max="491" width="0" style="253" hidden="1" customWidth="1"/>
    <col min="492" max="492" width="53.42578125" style="253" customWidth="1"/>
    <col min="493" max="493" width="0.28515625" style="253" customWidth="1"/>
    <col min="494" max="497" width="0" style="253" hidden="1" customWidth="1"/>
    <col min="498" max="498" width="4.28515625" style="253" customWidth="1"/>
    <col min="499" max="499" width="11.85546875" style="253" customWidth="1"/>
    <col min="500" max="504" width="0" style="253" hidden="1" customWidth="1"/>
    <col min="505" max="505" width="0.42578125" style="253" customWidth="1"/>
    <col min="506" max="506" width="15.7109375" style="253" customWidth="1"/>
    <col min="507" max="507" width="16" style="253" customWidth="1"/>
    <col min="508" max="508" width="0" style="253" hidden="1" customWidth="1"/>
    <col min="509" max="743" width="8.85546875" style="253"/>
    <col min="744" max="744" width="5.28515625" style="253" customWidth="1"/>
    <col min="745" max="745" width="4.5703125" style="253" customWidth="1"/>
    <col min="746" max="747" width="0" style="253" hidden="1" customWidth="1"/>
    <col min="748" max="748" width="53.42578125" style="253" customWidth="1"/>
    <col min="749" max="749" width="0.28515625" style="253" customWidth="1"/>
    <col min="750" max="753" width="0" style="253" hidden="1" customWidth="1"/>
    <col min="754" max="754" width="4.28515625" style="253" customWidth="1"/>
    <col min="755" max="755" width="11.85546875" style="253" customWidth="1"/>
    <col min="756" max="760" width="0" style="253" hidden="1" customWidth="1"/>
    <col min="761" max="761" width="0.42578125" style="253" customWidth="1"/>
    <col min="762" max="762" width="15.7109375" style="253" customWidth="1"/>
    <col min="763" max="763" width="16" style="253" customWidth="1"/>
    <col min="764" max="764" width="0" style="253" hidden="1" customWidth="1"/>
    <col min="765" max="999" width="8.85546875" style="253"/>
    <col min="1000" max="1000" width="5.28515625" style="253" customWidth="1"/>
    <col min="1001" max="1001" width="4.5703125" style="253" customWidth="1"/>
    <col min="1002" max="1003" width="0" style="253" hidden="1" customWidth="1"/>
    <col min="1004" max="1004" width="53.42578125" style="253" customWidth="1"/>
    <col min="1005" max="1005" width="0.28515625" style="253" customWidth="1"/>
    <col min="1006" max="1009" width="0" style="253" hidden="1" customWidth="1"/>
    <col min="1010" max="1010" width="4.28515625" style="253" customWidth="1"/>
    <col min="1011" max="1011" width="11.85546875" style="253" customWidth="1"/>
    <col min="1012" max="1016" width="0" style="253" hidden="1" customWidth="1"/>
    <col min="1017" max="1017" width="0.42578125" style="253" customWidth="1"/>
    <col min="1018" max="1018" width="15.7109375" style="253" customWidth="1"/>
    <col min="1019" max="1019" width="16" style="253" customWidth="1"/>
    <col min="1020" max="1020" width="0" style="253" hidden="1" customWidth="1"/>
    <col min="1021" max="1255" width="8.85546875" style="253"/>
    <col min="1256" max="1256" width="5.28515625" style="253" customWidth="1"/>
    <col min="1257" max="1257" width="4.5703125" style="253" customWidth="1"/>
    <col min="1258" max="1259" width="0" style="253" hidden="1" customWidth="1"/>
    <col min="1260" max="1260" width="53.42578125" style="253" customWidth="1"/>
    <col min="1261" max="1261" width="0.28515625" style="253" customWidth="1"/>
    <col min="1262" max="1265" width="0" style="253" hidden="1" customWidth="1"/>
    <col min="1266" max="1266" width="4.28515625" style="253" customWidth="1"/>
    <col min="1267" max="1267" width="11.85546875" style="253" customWidth="1"/>
    <col min="1268" max="1272" width="0" style="253" hidden="1" customWidth="1"/>
    <col min="1273" max="1273" width="0.42578125" style="253" customWidth="1"/>
    <col min="1274" max="1274" width="15.7109375" style="253" customWidth="1"/>
    <col min="1275" max="1275" width="16" style="253" customWidth="1"/>
    <col min="1276" max="1276" width="0" style="253" hidden="1" customWidth="1"/>
    <col min="1277" max="1511" width="8.85546875" style="253"/>
    <col min="1512" max="1512" width="5.28515625" style="253" customWidth="1"/>
    <col min="1513" max="1513" width="4.5703125" style="253" customWidth="1"/>
    <col min="1514" max="1515" width="0" style="253" hidden="1" customWidth="1"/>
    <col min="1516" max="1516" width="53.42578125" style="253" customWidth="1"/>
    <col min="1517" max="1517" width="0.28515625" style="253" customWidth="1"/>
    <col min="1518" max="1521" width="0" style="253" hidden="1" customWidth="1"/>
    <col min="1522" max="1522" width="4.28515625" style="253" customWidth="1"/>
    <col min="1523" max="1523" width="11.85546875" style="253" customWidth="1"/>
    <col min="1524" max="1528" width="0" style="253" hidden="1" customWidth="1"/>
    <col min="1529" max="1529" width="0.42578125" style="253" customWidth="1"/>
    <col min="1530" max="1530" width="15.7109375" style="253" customWidth="1"/>
    <col min="1531" max="1531" width="16" style="253" customWidth="1"/>
    <col min="1532" max="1532" width="0" style="253" hidden="1" customWidth="1"/>
    <col min="1533" max="1767" width="8.85546875" style="253"/>
    <col min="1768" max="1768" width="5.28515625" style="253" customWidth="1"/>
    <col min="1769" max="1769" width="4.5703125" style="253" customWidth="1"/>
    <col min="1770" max="1771" width="0" style="253" hidden="1" customWidth="1"/>
    <col min="1772" max="1772" width="53.42578125" style="253" customWidth="1"/>
    <col min="1773" max="1773" width="0.28515625" style="253" customWidth="1"/>
    <col min="1774" max="1777" width="0" style="253" hidden="1" customWidth="1"/>
    <col min="1778" max="1778" width="4.28515625" style="253" customWidth="1"/>
    <col min="1779" max="1779" width="11.85546875" style="253" customWidth="1"/>
    <col min="1780" max="1784" width="0" style="253" hidden="1" customWidth="1"/>
    <col min="1785" max="1785" width="0.42578125" style="253" customWidth="1"/>
    <col min="1786" max="1786" width="15.7109375" style="253" customWidth="1"/>
    <col min="1787" max="1787" width="16" style="253" customWidth="1"/>
    <col min="1788" max="1788" width="0" style="253" hidden="1" customWidth="1"/>
    <col min="1789" max="2023" width="8.85546875" style="253"/>
    <col min="2024" max="2024" width="5.28515625" style="253" customWidth="1"/>
    <col min="2025" max="2025" width="4.5703125" style="253" customWidth="1"/>
    <col min="2026" max="2027" width="0" style="253" hidden="1" customWidth="1"/>
    <col min="2028" max="2028" width="53.42578125" style="253" customWidth="1"/>
    <col min="2029" max="2029" width="0.28515625" style="253" customWidth="1"/>
    <col min="2030" max="2033" width="0" style="253" hidden="1" customWidth="1"/>
    <col min="2034" max="2034" width="4.28515625" style="253" customWidth="1"/>
    <col min="2035" max="2035" width="11.85546875" style="253" customWidth="1"/>
    <col min="2036" max="2040" width="0" style="253" hidden="1" customWidth="1"/>
    <col min="2041" max="2041" width="0.42578125" style="253" customWidth="1"/>
    <col min="2042" max="2042" width="15.7109375" style="253" customWidth="1"/>
    <col min="2043" max="2043" width="16" style="253" customWidth="1"/>
    <col min="2044" max="2044" width="0" style="253" hidden="1" customWidth="1"/>
    <col min="2045" max="2279" width="8.85546875" style="253"/>
    <col min="2280" max="2280" width="5.28515625" style="253" customWidth="1"/>
    <col min="2281" max="2281" width="4.5703125" style="253" customWidth="1"/>
    <col min="2282" max="2283" width="0" style="253" hidden="1" customWidth="1"/>
    <col min="2284" max="2284" width="53.42578125" style="253" customWidth="1"/>
    <col min="2285" max="2285" width="0.28515625" style="253" customWidth="1"/>
    <col min="2286" max="2289" width="0" style="253" hidden="1" customWidth="1"/>
    <col min="2290" max="2290" width="4.28515625" style="253" customWidth="1"/>
    <col min="2291" max="2291" width="11.85546875" style="253" customWidth="1"/>
    <col min="2292" max="2296" width="0" style="253" hidden="1" customWidth="1"/>
    <col min="2297" max="2297" width="0.42578125" style="253" customWidth="1"/>
    <col min="2298" max="2298" width="15.7109375" style="253" customWidth="1"/>
    <col min="2299" max="2299" width="16" style="253" customWidth="1"/>
    <col min="2300" max="2300" width="0" style="253" hidden="1" customWidth="1"/>
    <col min="2301" max="2535" width="8.85546875" style="253"/>
    <col min="2536" max="2536" width="5.28515625" style="253" customWidth="1"/>
    <col min="2537" max="2537" width="4.5703125" style="253" customWidth="1"/>
    <col min="2538" max="2539" width="0" style="253" hidden="1" customWidth="1"/>
    <col min="2540" max="2540" width="53.42578125" style="253" customWidth="1"/>
    <col min="2541" max="2541" width="0.28515625" style="253" customWidth="1"/>
    <col min="2542" max="2545" width="0" style="253" hidden="1" customWidth="1"/>
    <col min="2546" max="2546" width="4.28515625" style="253" customWidth="1"/>
    <col min="2547" max="2547" width="11.85546875" style="253" customWidth="1"/>
    <col min="2548" max="2552" width="0" style="253" hidden="1" customWidth="1"/>
    <col min="2553" max="2553" width="0.42578125" style="253" customWidth="1"/>
    <col min="2554" max="2554" width="15.7109375" style="253" customWidth="1"/>
    <col min="2555" max="2555" width="16" style="253" customWidth="1"/>
    <col min="2556" max="2556" width="0" style="253" hidden="1" customWidth="1"/>
    <col min="2557" max="2791" width="8.85546875" style="253"/>
    <col min="2792" max="2792" width="5.28515625" style="253" customWidth="1"/>
    <col min="2793" max="2793" width="4.5703125" style="253" customWidth="1"/>
    <col min="2794" max="2795" width="0" style="253" hidden="1" customWidth="1"/>
    <col min="2796" max="2796" width="53.42578125" style="253" customWidth="1"/>
    <col min="2797" max="2797" width="0.28515625" style="253" customWidth="1"/>
    <col min="2798" max="2801" width="0" style="253" hidden="1" customWidth="1"/>
    <col min="2802" max="2802" width="4.28515625" style="253" customWidth="1"/>
    <col min="2803" max="2803" width="11.85546875" style="253" customWidth="1"/>
    <col min="2804" max="2808" width="0" style="253" hidden="1" customWidth="1"/>
    <col min="2809" max="2809" width="0.42578125" style="253" customWidth="1"/>
    <col min="2810" max="2810" width="15.7109375" style="253" customWidth="1"/>
    <col min="2811" max="2811" width="16" style="253" customWidth="1"/>
    <col min="2812" max="2812" width="0" style="253" hidden="1" customWidth="1"/>
    <col min="2813" max="3047" width="8.85546875" style="253"/>
    <col min="3048" max="3048" width="5.28515625" style="253" customWidth="1"/>
    <col min="3049" max="3049" width="4.5703125" style="253" customWidth="1"/>
    <col min="3050" max="3051" width="0" style="253" hidden="1" customWidth="1"/>
    <col min="3052" max="3052" width="53.42578125" style="253" customWidth="1"/>
    <col min="3053" max="3053" width="0.28515625" style="253" customWidth="1"/>
    <col min="3054" max="3057" width="0" style="253" hidden="1" customWidth="1"/>
    <col min="3058" max="3058" width="4.28515625" style="253" customWidth="1"/>
    <col min="3059" max="3059" width="11.85546875" style="253" customWidth="1"/>
    <col min="3060" max="3064" width="0" style="253" hidden="1" customWidth="1"/>
    <col min="3065" max="3065" width="0.42578125" style="253" customWidth="1"/>
    <col min="3066" max="3066" width="15.7109375" style="253" customWidth="1"/>
    <col min="3067" max="3067" width="16" style="253" customWidth="1"/>
    <col min="3068" max="3068" width="0" style="253" hidden="1" customWidth="1"/>
    <col min="3069" max="3303" width="8.85546875" style="253"/>
    <col min="3304" max="3304" width="5.28515625" style="253" customWidth="1"/>
    <col min="3305" max="3305" width="4.5703125" style="253" customWidth="1"/>
    <col min="3306" max="3307" width="0" style="253" hidden="1" customWidth="1"/>
    <col min="3308" max="3308" width="53.42578125" style="253" customWidth="1"/>
    <col min="3309" max="3309" width="0.28515625" style="253" customWidth="1"/>
    <col min="3310" max="3313" width="0" style="253" hidden="1" customWidth="1"/>
    <col min="3314" max="3314" width="4.28515625" style="253" customWidth="1"/>
    <col min="3315" max="3315" width="11.85546875" style="253" customWidth="1"/>
    <col min="3316" max="3320" width="0" style="253" hidden="1" customWidth="1"/>
    <col min="3321" max="3321" width="0.42578125" style="253" customWidth="1"/>
    <col min="3322" max="3322" width="15.7109375" style="253" customWidth="1"/>
    <col min="3323" max="3323" width="16" style="253" customWidth="1"/>
    <col min="3324" max="3324" width="0" style="253" hidden="1" customWidth="1"/>
    <col min="3325" max="3559" width="8.85546875" style="253"/>
    <col min="3560" max="3560" width="5.28515625" style="253" customWidth="1"/>
    <col min="3561" max="3561" width="4.5703125" style="253" customWidth="1"/>
    <col min="3562" max="3563" width="0" style="253" hidden="1" customWidth="1"/>
    <col min="3564" max="3564" width="53.42578125" style="253" customWidth="1"/>
    <col min="3565" max="3565" width="0.28515625" style="253" customWidth="1"/>
    <col min="3566" max="3569" width="0" style="253" hidden="1" customWidth="1"/>
    <col min="3570" max="3570" width="4.28515625" style="253" customWidth="1"/>
    <col min="3571" max="3571" width="11.85546875" style="253" customWidth="1"/>
    <col min="3572" max="3576" width="0" style="253" hidden="1" customWidth="1"/>
    <col min="3577" max="3577" width="0.42578125" style="253" customWidth="1"/>
    <col min="3578" max="3578" width="15.7109375" style="253" customWidth="1"/>
    <col min="3579" max="3579" width="16" style="253" customWidth="1"/>
    <col min="3580" max="3580" width="0" style="253" hidden="1" customWidth="1"/>
    <col min="3581" max="3815" width="8.85546875" style="253"/>
    <col min="3816" max="3816" width="5.28515625" style="253" customWidth="1"/>
    <col min="3817" max="3817" width="4.5703125" style="253" customWidth="1"/>
    <col min="3818" max="3819" width="0" style="253" hidden="1" customWidth="1"/>
    <col min="3820" max="3820" width="53.42578125" style="253" customWidth="1"/>
    <col min="3821" max="3821" width="0.28515625" style="253" customWidth="1"/>
    <col min="3822" max="3825" width="0" style="253" hidden="1" customWidth="1"/>
    <col min="3826" max="3826" width="4.28515625" style="253" customWidth="1"/>
    <col min="3827" max="3827" width="11.85546875" style="253" customWidth="1"/>
    <col min="3828" max="3832" width="0" style="253" hidden="1" customWidth="1"/>
    <col min="3833" max="3833" width="0.42578125" style="253" customWidth="1"/>
    <col min="3834" max="3834" width="15.7109375" style="253" customWidth="1"/>
    <col min="3835" max="3835" width="16" style="253" customWidth="1"/>
    <col min="3836" max="3836" width="0" style="253" hidden="1" customWidth="1"/>
    <col min="3837" max="4071" width="8.85546875" style="253"/>
    <col min="4072" max="4072" width="5.28515625" style="253" customWidth="1"/>
    <col min="4073" max="4073" width="4.5703125" style="253" customWidth="1"/>
    <col min="4074" max="4075" width="0" style="253" hidden="1" customWidth="1"/>
    <col min="4076" max="4076" width="53.42578125" style="253" customWidth="1"/>
    <col min="4077" max="4077" width="0.28515625" style="253" customWidth="1"/>
    <col min="4078" max="4081" width="0" style="253" hidden="1" customWidth="1"/>
    <col min="4082" max="4082" width="4.28515625" style="253" customWidth="1"/>
    <col min="4083" max="4083" width="11.85546875" style="253" customWidth="1"/>
    <col min="4084" max="4088" width="0" style="253" hidden="1" customWidth="1"/>
    <col min="4089" max="4089" width="0.42578125" style="253" customWidth="1"/>
    <col min="4090" max="4090" width="15.7109375" style="253" customWidth="1"/>
    <col min="4091" max="4091" width="16" style="253" customWidth="1"/>
    <col min="4092" max="4092" width="0" style="253" hidden="1" customWidth="1"/>
    <col min="4093" max="4327" width="8.85546875" style="253"/>
    <col min="4328" max="4328" width="5.28515625" style="253" customWidth="1"/>
    <col min="4329" max="4329" width="4.5703125" style="253" customWidth="1"/>
    <col min="4330" max="4331" width="0" style="253" hidden="1" customWidth="1"/>
    <col min="4332" max="4332" width="53.42578125" style="253" customWidth="1"/>
    <col min="4333" max="4333" width="0.28515625" style="253" customWidth="1"/>
    <col min="4334" max="4337" width="0" style="253" hidden="1" customWidth="1"/>
    <col min="4338" max="4338" width="4.28515625" style="253" customWidth="1"/>
    <col min="4339" max="4339" width="11.85546875" style="253" customWidth="1"/>
    <col min="4340" max="4344" width="0" style="253" hidden="1" customWidth="1"/>
    <col min="4345" max="4345" width="0.42578125" style="253" customWidth="1"/>
    <col min="4346" max="4346" width="15.7109375" style="253" customWidth="1"/>
    <col min="4347" max="4347" width="16" style="253" customWidth="1"/>
    <col min="4348" max="4348" width="0" style="253" hidden="1" customWidth="1"/>
    <col min="4349" max="4583" width="8.85546875" style="253"/>
    <col min="4584" max="4584" width="5.28515625" style="253" customWidth="1"/>
    <col min="4585" max="4585" width="4.5703125" style="253" customWidth="1"/>
    <col min="4586" max="4587" width="0" style="253" hidden="1" customWidth="1"/>
    <col min="4588" max="4588" width="53.42578125" style="253" customWidth="1"/>
    <col min="4589" max="4589" width="0.28515625" style="253" customWidth="1"/>
    <col min="4590" max="4593" width="0" style="253" hidden="1" customWidth="1"/>
    <col min="4594" max="4594" width="4.28515625" style="253" customWidth="1"/>
    <col min="4595" max="4595" width="11.85546875" style="253" customWidth="1"/>
    <col min="4596" max="4600" width="0" style="253" hidden="1" customWidth="1"/>
    <col min="4601" max="4601" width="0.42578125" style="253" customWidth="1"/>
    <col min="4602" max="4602" width="15.7109375" style="253" customWidth="1"/>
    <col min="4603" max="4603" width="16" style="253" customWidth="1"/>
    <col min="4604" max="4604" width="0" style="253" hidden="1" customWidth="1"/>
    <col min="4605" max="4839" width="8.85546875" style="253"/>
    <col min="4840" max="4840" width="5.28515625" style="253" customWidth="1"/>
    <col min="4841" max="4841" width="4.5703125" style="253" customWidth="1"/>
    <col min="4842" max="4843" width="0" style="253" hidden="1" customWidth="1"/>
    <col min="4844" max="4844" width="53.42578125" style="253" customWidth="1"/>
    <col min="4845" max="4845" width="0.28515625" style="253" customWidth="1"/>
    <col min="4846" max="4849" width="0" style="253" hidden="1" customWidth="1"/>
    <col min="4850" max="4850" width="4.28515625" style="253" customWidth="1"/>
    <col min="4851" max="4851" width="11.85546875" style="253" customWidth="1"/>
    <col min="4852" max="4856" width="0" style="253" hidden="1" customWidth="1"/>
    <col min="4857" max="4857" width="0.42578125" style="253" customWidth="1"/>
    <col min="4858" max="4858" width="15.7109375" style="253" customWidth="1"/>
    <col min="4859" max="4859" width="16" style="253" customWidth="1"/>
    <col min="4860" max="4860" width="0" style="253" hidden="1" customWidth="1"/>
    <col min="4861" max="5095" width="8.85546875" style="253"/>
    <col min="5096" max="5096" width="5.28515625" style="253" customWidth="1"/>
    <col min="5097" max="5097" width="4.5703125" style="253" customWidth="1"/>
    <col min="5098" max="5099" width="0" style="253" hidden="1" customWidth="1"/>
    <col min="5100" max="5100" width="53.42578125" style="253" customWidth="1"/>
    <col min="5101" max="5101" width="0.28515625" style="253" customWidth="1"/>
    <col min="5102" max="5105" width="0" style="253" hidden="1" customWidth="1"/>
    <col min="5106" max="5106" width="4.28515625" style="253" customWidth="1"/>
    <col min="5107" max="5107" width="11.85546875" style="253" customWidth="1"/>
    <col min="5108" max="5112" width="0" style="253" hidden="1" customWidth="1"/>
    <col min="5113" max="5113" width="0.42578125" style="253" customWidth="1"/>
    <col min="5114" max="5114" width="15.7109375" style="253" customWidth="1"/>
    <col min="5115" max="5115" width="16" style="253" customWidth="1"/>
    <col min="5116" max="5116" width="0" style="253" hidden="1" customWidth="1"/>
    <col min="5117" max="5351" width="8.85546875" style="253"/>
    <col min="5352" max="5352" width="5.28515625" style="253" customWidth="1"/>
    <col min="5353" max="5353" width="4.5703125" style="253" customWidth="1"/>
    <col min="5354" max="5355" width="0" style="253" hidden="1" customWidth="1"/>
    <col min="5356" max="5356" width="53.42578125" style="253" customWidth="1"/>
    <col min="5357" max="5357" width="0.28515625" style="253" customWidth="1"/>
    <col min="5358" max="5361" width="0" style="253" hidden="1" customWidth="1"/>
    <col min="5362" max="5362" width="4.28515625" style="253" customWidth="1"/>
    <col min="5363" max="5363" width="11.85546875" style="253" customWidth="1"/>
    <col min="5364" max="5368" width="0" style="253" hidden="1" customWidth="1"/>
    <col min="5369" max="5369" width="0.42578125" style="253" customWidth="1"/>
    <col min="5370" max="5370" width="15.7109375" style="253" customWidth="1"/>
    <col min="5371" max="5371" width="16" style="253" customWidth="1"/>
    <col min="5372" max="5372" width="0" style="253" hidden="1" customWidth="1"/>
    <col min="5373" max="5607" width="8.85546875" style="253"/>
    <col min="5608" max="5608" width="5.28515625" style="253" customWidth="1"/>
    <col min="5609" max="5609" width="4.5703125" style="253" customWidth="1"/>
    <col min="5610" max="5611" width="0" style="253" hidden="1" customWidth="1"/>
    <col min="5612" max="5612" width="53.42578125" style="253" customWidth="1"/>
    <col min="5613" max="5613" width="0.28515625" style="253" customWidth="1"/>
    <col min="5614" max="5617" width="0" style="253" hidden="1" customWidth="1"/>
    <col min="5618" max="5618" width="4.28515625" style="253" customWidth="1"/>
    <col min="5619" max="5619" width="11.85546875" style="253" customWidth="1"/>
    <col min="5620" max="5624" width="0" style="253" hidden="1" customWidth="1"/>
    <col min="5625" max="5625" width="0.42578125" style="253" customWidth="1"/>
    <col min="5626" max="5626" width="15.7109375" style="253" customWidth="1"/>
    <col min="5627" max="5627" width="16" style="253" customWidth="1"/>
    <col min="5628" max="5628" width="0" style="253" hidden="1" customWidth="1"/>
    <col min="5629" max="5863" width="8.85546875" style="253"/>
    <col min="5864" max="5864" width="5.28515625" style="253" customWidth="1"/>
    <col min="5865" max="5865" width="4.5703125" style="253" customWidth="1"/>
    <col min="5866" max="5867" width="0" style="253" hidden="1" customWidth="1"/>
    <col min="5868" max="5868" width="53.42578125" style="253" customWidth="1"/>
    <col min="5869" max="5869" width="0.28515625" style="253" customWidth="1"/>
    <col min="5870" max="5873" width="0" style="253" hidden="1" customWidth="1"/>
    <col min="5874" max="5874" width="4.28515625" style="253" customWidth="1"/>
    <col min="5875" max="5875" width="11.85546875" style="253" customWidth="1"/>
    <col min="5876" max="5880" width="0" style="253" hidden="1" customWidth="1"/>
    <col min="5881" max="5881" width="0.42578125" style="253" customWidth="1"/>
    <col min="5882" max="5882" width="15.7109375" style="253" customWidth="1"/>
    <col min="5883" max="5883" width="16" style="253" customWidth="1"/>
    <col min="5884" max="5884" width="0" style="253" hidden="1" customWidth="1"/>
    <col min="5885" max="6119" width="8.85546875" style="253"/>
    <col min="6120" max="6120" width="5.28515625" style="253" customWidth="1"/>
    <col min="6121" max="6121" width="4.5703125" style="253" customWidth="1"/>
    <col min="6122" max="6123" width="0" style="253" hidden="1" customWidth="1"/>
    <col min="6124" max="6124" width="53.42578125" style="253" customWidth="1"/>
    <col min="6125" max="6125" width="0.28515625" style="253" customWidth="1"/>
    <col min="6126" max="6129" width="0" style="253" hidden="1" customWidth="1"/>
    <col min="6130" max="6130" width="4.28515625" style="253" customWidth="1"/>
    <col min="6131" max="6131" width="11.85546875" style="253" customWidth="1"/>
    <col min="6132" max="6136" width="0" style="253" hidden="1" customWidth="1"/>
    <col min="6137" max="6137" width="0.42578125" style="253" customWidth="1"/>
    <col min="6138" max="6138" width="15.7109375" style="253" customWidth="1"/>
    <col min="6139" max="6139" width="16" style="253" customWidth="1"/>
    <col min="6140" max="6140" width="0" style="253" hidden="1" customWidth="1"/>
    <col min="6141" max="6375" width="8.85546875" style="253"/>
    <col min="6376" max="6376" width="5.28515625" style="253" customWidth="1"/>
    <col min="6377" max="6377" width="4.5703125" style="253" customWidth="1"/>
    <col min="6378" max="6379" width="0" style="253" hidden="1" customWidth="1"/>
    <col min="6380" max="6380" width="53.42578125" style="253" customWidth="1"/>
    <col min="6381" max="6381" width="0.28515625" style="253" customWidth="1"/>
    <col min="6382" max="6385" width="0" style="253" hidden="1" customWidth="1"/>
    <col min="6386" max="6386" width="4.28515625" style="253" customWidth="1"/>
    <col min="6387" max="6387" width="11.85546875" style="253" customWidth="1"/>
    <col min="6388" max="6392" width="0" style="253" hidden="1" customWidth="1"/>
    <col min="6393" max="6393" width="0.42578125" style="253" customWidth="1"/>
    <col min="6394" max="6394" width="15.7109375" style="253" customWidth="1"/>
    <col min="6395" max="6395" width="16" style="253" customWidth="1"/>
    <col min="6396" max="6396" width="0" style="253" hidden="1" customWidth="1"/>
    <col min="6397" max="6631" width="8.85546875" style="253"/>
    <col min="6632" max="6632" width="5.28515625" style="253" customWidth="1"/>
    <col min="6633" max="6633" width="4.5703125" style="253" customWidth="1"/>
    <col min="6634" max="6635" width="0" style="253" hidden="1" customWidth="1"/>
    <col min="6636" max="6636" width="53.42578125" style="253" customWidth="1"/>
    <col min="6637" max="6637" width="0.28515625" style="253" customWidth="1"/>
    <col min="6638" max="6641" width="0" style="253" hidden="1" customWidth="1"/>
    <col min="6642" max="6642" width="4.28515625" style="253" customWidth="1"/>
    <col min="6643" max="6643" width="11.85546875" style="253" customWidth="1"/>
    <col min="6644" max="6648" width="0" style="253" hidden="1" customWidth="1"/>
    <col min="6649" max="6649" width="0.42578125" style="253" customWidth="1"/>
    <col min="6650" max="6650" width="15.7109375" style="253" customWidth="1"/>
    <col min="6651" max="6651" width="16" style="253" customWidth="1"/>
    <col min="6652" max="6652" width="0" style="253" hidden="1" customWidth="1"/>
    <col min="6653" max="6887" width="8.85546875" style="253"/>
    <col min="6888" max="6888" width="5.28515625" style="253" customWidth="1"/>
    <col min="6889" max="6889" width="4.5703125" style="253" customWidth="1"/>
    <col min="6890" max="6891" width="0" style="253" hidden="1" customWidth="1"/>
    <col min="6892" max="6892" width="53.42578125" style="253" customWidth="1"/>
    <col min="6893" max="6893" width="0.28515625" style="253" customWidth="1"/>
    <col min="6894" max="6897" width="0" style="253" hidden="1" customWidth="1"/>
    <col min="6898" max="6898" width="4.28515625" style="253" customWidth="1"/>
    <col min="6899" max="6899" width="11.85546875" style="253" customWidth="1"/>
    <col min="6900" max="6904" width="0" style="253" hidden="1" customWidth="1"/>
    <col min="6905" max="6905" width="0.42578125" style="253" customWidth="1"/>
    <col min="6906" max="6906" width="15.7109375" style="253" customWidth="1"/>
    <col min="6907" max="6907" width="16" style="253" customWidth="1"/>
    <col min="6908" max="6908" width="0" style="253" hidden="1" customWidth="1"/>
    <col min="6909" max="7143" width="8.85546875" style="253"/>
    <col min="7144" max="7144" width="5.28515625" style="253" customWidth="1"/>
    <col min="7145" max="7145" width="4.5703125" style="253" customWidth="1"/>
    <col min="7146" max="7147" width="0" style="253" hidden="1" customWidth="1"/>
    <col min="7148" max="7148" width="53.42578125" style="253" customWidth="1"/>
    <col min="7149" max="7149" width="0.28515625" style="253" customWidth="1"/>
    <col min="7150" max="7153" width="0" style="253" hidden="1" customWidth="1"/>
    <col min="7154" max="7154" width="4.28515625" style="253" customWidth="1"/>
    <col min="7155" max="7155" width="11.85546875" style="253" customWidth="1"/>
    <col min="7156" max="7160" width="0" style="253" hidden="1" customWidth="1"/>
    <col min="7161" max="7161" width="0.42578125" style="253" customWidth="1"/>
    <col min="7162" max="7162" width="15.7109375" style="253" customWidth="1"/>
    <col min="7163" max="7163" width="16" style="253" customWidth="1"/>
    <col min="7164" max="7164" width="0" style="253" hidden="1" customWidth="1"/>
    <col min="7165" max="7399" width="8.85546875" style="253"/>
    <col min="7400" max="7400" width="5.28515625" style="253" customWidth="1"/>
    <col min="7401" max="7401" width="4.5703125" style="253" customWidth="1"/>
    <col min="7402" max="7403" width="0" style="253" hidden="1" customWidth="1"/>
    <col min="7404" max="7404" width="53.42578125" style="253" customWidth="1"/>
    <col min="7405" max="7405" width="0.28515625" style="253" customWidth="1"/>
    <col min="7406" max="7409" width="0" style="253" hidden="1" customWidth="1"/>
    <col min="7410" max="7410" width="4.28515625" style="253" customWidth="1"/>
    <col min="7411" max="7411" width="11.85546875" style="253" customWidth="1"/>
    <col min="7412" max="7416" width="0" style="253" hidden="1" customWidth="1"/>
    <col min="7417" max="7417" width="0.42578125" style="253" customWidth="1"/>
    <col min="7418" max="7418" width="15.7109375" style="253" customWidth="1"/>
    <col min="7419" max="7419" width="16" style="253" customWidth="1"/>
    <col min="7420" max="7420" width="0" style="253" hidden="1" customWidth="1"/>
    <col min="7421" max="7655" width="8.85546875" style="253"/>
    <col min="7656" max="7656" width="5.28515625" style="253" customWidth="1"/>
    <col min="7657" max="7657" width="4.5703125" style="253" customWidth="1"/>
    <col min="7658" max="7659" width="0" style="253" hidden="1" customWidth="1"/>
    <col min="7660" max="7660" width="53.42578125" style="253" customWidth="1"/>
    <col min="7661" max="7661" width="0.28515625" style="253" customWidth="1"/>
    <col min="7662" max="7665" width="0" style="253" hidden="1" customWidth="1"/>
    <col min="7666" max="7666" width="4.28515625" style="253" customWidth="1"/>
    <col min="7667" max="7667" width="11.85546875" style="253" customWidth="1"/>
    <col min="7668" max="7672" width="0" style="253" hidden="1" customWidth="1"/>
    <col min="7673" max="7673" width="0.42578125" style="253" customWidth="1"/>
    <col min="7674" max="7674" width="15.7109375" style="253" customWidth="1"/>
    <col min="7675" max="7675" width="16" style="253" customWidth="1"/>
    <col min="7676" max="7676" width="0" style="253" hidden="1" customWidth="1"/>
    <col min="7677" max="7911" width="8.85546875" style="253"/>
    <col min="7912" max="7912" width="5.28515625" style="253" customWidth="1"/>
    <col min="7913" max="7913" width="4.5703125" style="253" customWidth="1"/>
    <col min="7914" max="7915" width="0" style="253" hidden="1" customWidth="1"/>
    <col min="7916" max="7916" width="53.42578125" style="253" customWidth="1"/>
    <col min="7917" max="7917" width="0.28515625" style="253" customWidth="1"/>
    <col min="7918" max="7921" width="0" style="253" hidden="1" customWidth="1"/>
    <col min="7922" max="7922" width="4.28515625" style="253" customWidth="1"/>
    <col min="7923" max="7923" width="11.85546875" style="253" customWidth="1"/>
    <col min="7924" max="7928" width="0" style="253" hidden="1" customWidth="1"/>
    <col min="7929" max="7929" width="0.42578125" style="253" customWidth="1"/>
    <col min="7930" max="7930" width="15.7109375" style="253" customWidth="1"/>
    <col min="7931" max="7931" width="16" style="253" customWidth="1"/>
    <col min="7932" max="7932" width="0" style="253" hidden="1" customWidth="1"/>
    <col min="7933" max="8167" width="8.85546875" style="253"/>
    <col min="8168" max="8168" width="5.28515625" style="253" customWidth="1"/>
    <col min="8169" max="8169" width="4.5703125" style="253" customWidth="1"/>
    <col min="8170" max="8171" width="0" style="253" hidden="1" customWidth="1"/>
    <col min="8172" max="8172" width="53.42578125" style="253" customWidth="1"/>
    <col min="8173" max="8173" width="0.28515625" style="253" customWidth="1"/>
    <col min="8174" max="8177" width="0" style="253" hidden="1" customWidth="1"/>
    <col min="8178" max="8178" width="4.28515625" style="253" customWidth="1"/>
    <col min="8179" max="8179" width="11.85546875" style="253" customWidth="1"/>
    <col min="8180" max="8184" width="0" style="253" hidden="1" customWidth="1"/>
    <col min="8185" max="8185" width="0.42578125" style="253" customWidth="1"/>
    <col min="8186" max="8186" width="15.7109375" style="253" customWidth="1"/>
    <col min="8187" max="8187" width="16" style="253" customWidth="1"/>
    <col min="8188" max="8188" width="0" style="253" hidden="1" customWidth="1"/>
    <col min="8189" max="8423" width="8.85546875" style="253"/>
    <col min="8424" max="8424" width="5.28515625" style="253" customWidth="1"/>
    <col min="8425" max="8425" width="4.5703125" style="253" customWidth="1"/>
    <col min="8426" max="8427" width="0" style="253" hidden="1" customWidth="1"/>
    <col min="8428" max="8428" width="53.42578125" style="253" customWidth="1"/>
    <col min="8429" max="8429" width="0.28515625" style="253" customWidth="1"/>
    <col min="8430" max="8433" width="0" style="253" hidden="1" customWidth="1"/>
    <col min="8434" max="8434" width="4.28515625" style="253" customWidth="1"/>
    <col min="8435" max="8435" width="11.85546875" style="253" customWidth="1"/>
    <col min="8436" max="8440" width="0" style="253" hidden="1" customWidth="1"/>
    <col min="8441" max="8441" width="0.42578125" style="253" customWidth="1"/>
    <col min="8442" max="8442" width="15.7109375" style="253" customWidth="1"/>
    <col min="8443" max="8443" width="16" style="253" customWidth="1"/>
    <col min="8444" max="8444" width="0" style="253" hidden="1" customWidth="1"/>
    <col min="8445" max="8679" width="8.85546875" style="253"/>
    <col min="8680" max="8680" width="5.28515625" style="253" customWidth="1"/>
    <col min="8681" max="8681" width="4.5703125" style="253" customWidth="1"/>
    <col min="8682" max="8683" width="0" style="253" hidden="1" customWidth="1"/>
    <col min="8684" max="8684" width="53.42578125" style="253" customWidth="1"/>
    <col min="8685" max="8685" width="0.28515625" style="253" customWidth="1"/>
    <col min="8686" max="8689" width="0" style="253" hidden="1" customWidth="1"/>
    <col min="8690" max="8690" width="4.28515625" style="253" customWidth="1"/>
    <col min="8691" max="8691" width="11.85546875" style="253" customWidth="1"/>
    <col min="8692" max="8696" width="0" style="253" hidden="1" customWidth="1"/>
    <col min="8697" max="8697" width="0.42578125" style="253" customWidth="1"/>
    <col min="8698" max="8698" width="15.7109375" style="253" customWidth="1"/>
    <col min="8699" max="8699" width="16" style="253" customWidth="1"/>
    <col min="8700" max="8700" width="0" style="253" hidden="1" customWidth="1"/>
    <col min="8701" max="8935" width="8.85546875" style="253"/>
    <col min="8936" max="8936" width="5.28515625" style="253" customWidth="1"/>
    <col min="8937" max="8937" width="4.5703125" style="253" customWidth="1"/>
    <col min="8938" max="8939" width="0" style="253" hidden="1" customWidth="1"/>
    <col min="8940" max="8940" width="53.42578125" style="253" customWidth="1"/>
    <col min="8941" max="8941" width="0.28515625" style="253" customWidth="1"/>
    <col min="8942" max="8945" width="0" style="253" hidden="1" customWidth="1"/>
    <col min="8946" max="8946" width="4.28515625" style="253" customWidth="1"/>
    <col min="8947" max="8947" width="11.85546875" style="253" customWidth="1"/>
    <col min="8948" max="8952" width="0" style="253" hidden="1" customWidth="1"/>
    <col min="8953" max="8953" width="0.42578125" style="253" customWidth="1"/>
    <col min="8954" max="8954" width="15.7109375" style="253" customWidth="1"/>
    <col min="8955" max="8955" width="16" style="253" customWidth="1"/>
    <col min="8956" max="8956" width="0" style="253" hidden="1" customWidth="1"/>
    <col min="8957" max="9191" width="8.85546875" style="253"/>
    <col min="9192" max="9192" width="5.28515625" style="253" customWidth="1"/>
    <col min="9193" max="9193" width="4.5703125" style="253" customWidth="1"/>
    <col min="9194" max="9195" width="0" style="253" hidden="1" customWidth="1"/>
    <col min="9196" max="9196" width="53.42578125" style="253" customWidth="1"/>
    <col min="9197" max="9197" width="0.28515625" style="253" customWidth="1"/>
    <col min="9198" max="9201" width="0" style="253" hidden="1" customWidth="1"/>
    <col min="9202" max="9202" width="4.28515625" style="253" customWidth="1"/>
    <col min="9203" max="9203" width="11.85546875" style="253" customWidth="1"/>
    <col min="9204" max="9208" width="0" style="253" hidden="1" customWidth="1"/>
    <col min="9209" max="9209" width="0.42578125" style="253" customWidth="1"/>
    <col min="9210" max="9210" width="15.7109375" style="253" customWidth="1"/>
    <col min="9211" max="9211" width="16" style="253" customWidth="1"/>
    <col min="9212" max="9212" width="0" style="253" hidden="1" customWidth="1"/>
    <col min="9213" max="9447" width="8.85546875" style="253"/>
    <col min="9448" max="9448" width="5.28515625" style="253" customWidth="1"/>
    <col min="9449" max="9449" width="4.5703125" style="253" customWidth="1"/>
    <col min="9450" max="9451" width="0" style="253" hidden="1" customWidth="1"/>
    <col min="9452" max="9452" width="53.42578125" style="253" customWidth="1"/>
    <col min="9453" max="9453" width="0.28515625" style="253" customWidth="1"/>
    <col min="9454" max="9457" width="0" style="253" hidden="1" customWidth="1"/>
    <col min="9458" max="9458" width="4.28515625" style="253" customWidth="1"/>
    <col min="9459" max="9459" width="11.85546875" style="253" customWidth="1"/>
    <col min="9460" max="9464" width="0" style="253" hidden="1" customWidth="1"/>
    <col min="9465" max="9465" width="0.42578125" style="253" customWidth="1"/>
    <col min="9466" max="9466" width="15.7109375" style="253" customWidth="1"/>
    <col min="9467" max="9467" width="16" style="253" customWidth="1"/>
    <col min="9468" max="9468" width="0" style="253" hidden="1" customWidth="1"/>
    <col min="9469" max="9703" width="8.85546875" style="253"/>
    <col min="9704" max="9704" width="5.28515625" style="253" customWidth="1"/>
    <col min="9705" max="9705" width="4.5703125" style="253" customWidth="1"/>
    <col min="9706" max="9707" width="0" style="253" hidden="1" customWidth="1"/>
    <col min="9708" max="9708" width="53.42578125" style="253" customWidth="1"/>
    <col min="9709" max="9709" width="0.28515625" style="253" customWidth="1"/>
    <col min="9710" max="9713" width="0" style="253" hidden="1" customWidth="1"/>
    <col min="9714" max="9714" width="4.28515625" style="253" customWidth="1"/>
    <col min="9715" max="9715" width="11.85546875" style="253" customWidth="1"/>
    <col min="9716" max="9720" width="0" style="253" hidden="1" customWidth="1"/>
    <col min="9721" max="9721" width="0.42578125" style="253" customWidth="1"/>
    <col min="9722" max="9722" width="15.7109375" style="253" customWidth="1"/>
    <col min="9723" max="9723" width="16" style="253" customWidth="1"/>
    <col min="9724" max="9724" width="0" style="253" hidden="1" customWidth="1"/>
    <col min="9725" max="9959" width="8.85546875" style="253"/>
    <col min="9960" max="9960" width="5.28515625" style="253" customWidth="1"/>
    <col min="9961" max="9961" width="4.5703125" style="253" customWidth="1"/>
    <col min="9962" max="9963" width="0" style="253" hidden="1" customWidth="1"/>
    <col min="9964" max="9964" width="53.42578125" style="253" customWidth="1"/>
    <col min="9965" max="9965" width="0.28515625" style="253" customWidth="1"/>
    <col min="9966" max="9969" width="0" style="253" hidden="1" customWidth="1"/>
    <col min="9970" max="9970" width="4.28515625" style="253" customWidth="1"/>
    <col min="9971" max="9971" width="11.85546875" style="253" customWidth="1"/>
    <col min="9972" max="9976" width="0" style="253" hidden="1" customWidth="1"/>
    <col min="9977" max="9977" width="0.42578125" style="253" customWidth="1"/>
    <col min="9978" max="9978" width="15.7109375" style="253" customWidth="1"/>
    <col min="9979" max="9979" width="16" style="253" customWidth="1"/>
    <col min="9980" max="9980" width="0" style="253" hidden="1" customWidth="1"/>
    <col min="9981" max="10215" width="8.85546875" style="253"/>
    <col min="10216" max="10216" width="5.28515625" style="253" customWidth="1"/>
    <col min="10217" max="10217" width="4.5703125" style="253" customWidth="1"/>
    <col min="10218" max="10219" width="0" style="253" hidden="1" customWidth="1"/>
    <col min="10220" max="10220" width="53.42578125" style="253" customWidth="1"/>
    <col min="10221" max="10221" width="0.28515625" style="253" customWidth="1"/>
    <col min="10222" max="10225" width="0" style="253" hidden="1" customWidth="1"/>
    <col min="10226" max="10226" width="4.28515625" style="253" customWidth="1"/>
    <col min="10227" max="10227" width="11.85546875" style="253" customWidth="1"/>
    <col min="10228" max="10232" width="0" style="253" hidden="1" customWidth="1"/>
    <col min="10233" max="10233" width="0.42578125" style="253" customWidth="1"/>
    <col min="10234" max="10234" width="15.7109375" style="253" customWidth="1"/>
    <col min="10235" max="10235" width="16" style="253" customWidth="1"/>
    <col min="10236" max="10236" width="0" style="253" hidden="1" customWidth="1"/>
    <col min="10237" max="10471" width="8.85546875" style="253"/>
    <col min="10472" max="10472" width="5.28515625" style="253" customWidth="1"/>
    <col min="10473" max="10473" width="4.5703125" style="253" customWidth="1"/>
    <col min="10474" max="10475" width="0" style="253" hidden="1" customWidth="1"/>
    <col min="10476" max="10476" width="53.42578125" style="253" customWidth="1"/>
    <col min="10477" max="10477" width="0.28515625" style="253" customWidth="1"/>
    <col min="10478" max="10481" width="0" style="253" hidden="1" customWidth="1"/>
    <col min="10482" max="10482" width="4.28515625" style="253" customWidth="1"/>
    <col min="10483" max="10483" width="11.85546875" style="253" customWidth="1"/>
    <col min="10484" max="10488" width="0" style="253" hidden="1" customWidth="1"/>
    <col min="10489" max="10489" width="0.42578125" style="253" customWidth="1"/>
    <col min="10490" max="10490" width="15.7109375" style="253" customWidth="1"/>
    <col min="10491" max="10491" width="16" style="253" customWidth="1"/>
    <col min="10492" max="10492" width="0" style="253" hidden="1" customWidth="1"/>
    <col min="10493" max="10727" width="8.85546875" style="253"/>
    <col min="10728" max="10728" width="5.28515625" style="253" customWidth="1"/>
    <col min="10729" max="10729" width="4.5703125" style="253" customWidth="1"/>
    <col min="10730" max="10731" width="0" style="253" hidden="1" customWidth="1"/>
    <col min="10732" max="10732" width="53.42578125" style="253" customWidth="1"/>
    <col min="10733" max="10733" width="0.28515625" style="253" customWidth="1"/>
    <col min="10734" max="10737" width="0" style="253" hidden="1" customWidth="1"/>
    <col min="10738" max="10738" width="4.28515625" style="253" customWidth="1"/>
    <col min="10739" max="10739" width="11.85546875" style="253" customWidth="1"/>
    <col min="10740" max="10744" width="0" style="253" hidden="1" customWidth="1"/>
    <col min="10745" max="10745" width="0.42578125" style="253" customWidth="1"/>
    <col min="10746" max="10746" width="15.7109375" style="253" customWidth="1"/>
    <col min="10747" max="10747" width="16" style="253" customWidth="1"/>
    <col min="10748" max="10748" width="0" style="253" hidden="1" customWidth="1"/>
    <col min="10749" max="10983" width="8.85546875" style="253"/>
    <col min="10984" max="10984" width="5.28515625" style="253" customWidth="1"/>
    <col min="10985" max="10985" width="4.5703125" style="253" customWidth="1"/>
    <col min="10986" max="10987" width="0" style="253" hidden="1" customWidth="1"/>
    <col min="10988" max="10988" width="53.42578125" style="253" customWidth="1"/>
    <col min="10989" max="10989" width="0.28515625" style="253" customWidth="1"/>
    <col min="10990" max="10993" width="0" style="253" hidden="1" customWidth="1"/>
    <col min="10994" max="10994" width="4.28515625" style="253" customWidth="1"/>
    <col min="10995" max="10995" width="11.85546875" style="253" customWidth="1"/>
    <col min="10996" max="11000" width="0" style="253" hidden="1" customWidth="1"/>
    <col min="11001" max="11001" width="0.42578125" style="253" customWidth="1"/>
    <col min="11002" max="11002" width="15.7109375" style="253" customWidth="1"/>
    <col min="11003" max="11003" width="16" style="253" customWidth="1"/>
    <col min="11004" max="11004" width="0" style="253" hidden="1" customWidth="1"/>
    <col min="11005" max="11239" width="8.85546875" style="253"/>
    <col min="11240" max="11240" width="5.28515625" style="253" customWidth="1"/>
    <col min="11241" max="11241" width="4.5703125" style="253" customWidth="1"/>
    <col min="11242" max="11243" width="0" style="253" hidden="1" customWidth="1"/>
    <col min="11244" max="11244" width="53.42578125" style="253" customWidth="1"/>
    <col min="11245" max="11245" width="0.28515625" style="253" customWidth="1"/>
    <col min="11246" max="11249" width="0" style="253" hidden="1" customWidth="1"/>
    <col min="11250" max="11250" width="4.28515625" style="253" customWidth="1"/>
    <col min="11251" max="11251" width="11.85546875" style="253" customWidth="1"/>
    <col min="11252" max="11256" width="0" style="253" hidden="1" customWidth="1"/>
    <col min="11257" max="11257" width="0.42578125" style="253" customWidth="1"/>
    <col min="11258" max="11258" width="15.7109375" style="253" customWidth="1"/>
    <col min="11259" max="11259" width="16" style="253" customWidth="1"/>
    <col min="11260" max="11260" width="0" style="253" hidden="1" customWidth="1"/>
    <col min="11261" max="11495" width="8.85546875" style="253"/>
    <col min="11496" max="11496" width="5.28515625" style="253" customWidth="1"/>
    <col min="11497" max="11497" width="4.5703125" style="253" customWidth="1"/>
    <col min="11498" max="11499" width="0" style="253" hidden="1" customWidth="1"/>
    <col min="11500" max="11500" width="53.42578125" style="253" customWidth="1"/>
    <col min="11501" max="11501" width="0.28515625" style="253" customWidth="1"/>
    <col min="11502" max="11505" width="0" style="253" hidden="1" customWidth="1"/>
    <col min="11506" max="11506" width="4.28515625" style="253" customWidth="1"/>
    <col min="11507" max="11507" width="11.85546875" style="253" customWidth="1"/>
    <col min="11508" max="11512" width="0" style="253" hidden="1" customWidth="1"/>
    <col min="11513" max="11513" width="0.42578125" style="253" customWidth="1"/>
    <col min="11514" max="11514" width="15.7109375" style="253" customWidth="1"/>
    <col min="11515" max="11515" width="16" style="253" customWidth="1"/>
    <col min="11516" max="11516" width="0" style="253" hidden="1" customWidth="1"/>
    <col min="11517" max="11751" width="8.85546875" style="253"/>
    <col min="11752" max="11752" width="5.28515625" style="253" customWidth="1"/>
    <col min="11753" max="11753" width="4.5703125" style="253" customWidth="1"/>
    <col min="11754" max="11755" width="0" style="253" hidden="1" customWidth="1"/>
    <col min="11756" max="11756" width="53.42578125" style="253" customWidth="1"/>
    <col min="11757" max="11757" width="0.28515625" style="253" customWidth="1"/>
    <col min="11758" max="11761" width="0" style="253" hidden="1" customWidth="1"/>
    <col min="11762" max="11762" width="4.28515625" style="253" customWidth="1"/>
    <col min="11763" max="11763" width="11.85546875" style="253" customWidth="1"/>
    <col min="11764" max="11768" width="0" style="253" hidden="1" customWidth="1"/>
    <col min="11769" max="11769" width="0.42578125" style="253" customWidth="1"/>
    <col min="11770" max="11770" width="15.7109375" style="253" customWidth="1"/>
    <col min="11771" max="11771" width="16" style="253" customWidth="1"/>
    <col min="11772" max="11772" width="0" style="253" hidden="1" customWidth="1"/>
    <col min="11773" max="12007" width="8.85546875" style="253"/>
    <col min="12008" max="12008" width="5.28515625" style="253" customWidth="1"/>
    <col min="12009" max="12009" width="4.5703125" style="253" customWidth="1"/>
    <col min="12010" max="12011" width="0" style="253" hidden="1" customWidth="1"/>
    <col min="12012" max="12012" width="53.42578125" style="253" customWidth="1"/>
    <col min="12013" max="12013" width="0.28515625" style="253" customWidth="1"/>
    <col min="12014" max="12017" width="0" style="253" hidden="1" customWidth="1"/>
    <col min="12018" max="12018" width="4.28515625" style="253" customWidth="1"/>
    <col min="12019" max="12019" width="11.85546875" style="253" customWidth="1"/>
    <col min="12020" max="12024" width="0" style="253" hidden="1" customWidth="1"/>
    <col min="12025" max="12025" width="0.42578125" style="253" customWidth="1"/>
    <col min="12026" max="12026" width="15.7109375" style="253" customWidth="1"/>
    <col min="12027" max="12027" width="16" style="253" customWidth="1"/>
    <col min="12028" max="12028" width="0" style="253" hidden="1" customWidth="1"/>
    <col min="12029" max="12263" width="8.85546875" style="253"/>
    <col min="12264" max="12264" width="5.28515625" style="253" customWidth="1"/>
    <col min="12265" max="12265" width="4.5703125" style="253" customWidth="1"/>
    <col min="12266" max="12267" width="0" style="253" hidden="1" customWidth="1"/>
    <col min="12268" max="12268" width="53.42578125" style="253" customWidth="1"/>
    <col min="12269" max="12269" width="0.28515625" style="253" customWidth="1"/>
    <col min="12270" max="12273" width="0" style="253" hidden="1" customWidth="1"/>
    <col min="12274" max="12274" width="4.28515625" style="253" customWidth="1"/>
    <col min="12275" max="12275" width="11.85546875" style="253" customWidth="1"/>
    <col min="12276" max="12280" width="0" style="253" hidden="1" customWidth="1"/>
    <col min="12281" max="12281" width="0.42578125" style="253" customWidth="1"/>
    <col min="12282" max="12282" width="15.7109375" style="253" customWidth="1"/>
    <col min="12283" max="12283" width="16" style="253" customWidth="1"/>
    <col min="12284" max="12284" width="0" style="253" hidden="1" customWidth="1"/>
    <col min="12285" max="12519" width="8.85546875" style="253"/>
    <col min="12520" max="12520" width="5.28515625" style="253" customWidth="1"/>
    <col min="12521" max="12521" width="4.5703125" style="253" customWidth="1"/>
    <col min="12522" max="12523" width="0" style="253" hidden="1" customWidth="1"/>
    <col min="12524" max="12524" width="53.42578125" style="253" customWidth="1"/>
    <col min="12525" max="12525" width="0.28515625" style="253" customWidth="1"/>
    <col min="12526" max="12529" width="0" style="253" hidden="1" customWidth="1"/>
    <col min="12530" max="12530" width="4.28515625" style="253" customWidth="1"/>
    <col min="12531" max="12531" width="11.85546875" style="253" customWidth="1"/>
    <col min="12532" max="12536" width="0" style="253" hidden="1" customWidth="1"/>
    <col min="12537" max="12537" width="0.42578125" style="253" customWidth="1"/>
    <col min="12538" max="12538" width="15.7109375" style="253" customWidth="1"/>
    <col min="12539" max="12539" width="16" style="253" customWidth="1"/>
    <col min="12540" max="12540" width="0" style="253" hidden="1" customWidth="1"/>
    <col min="12541" max="12775" width="8.85546875" style="253"/>
    <col min="12776" max="12776" width="5.28515625" style="253" customWidth="1"/>
    <col min="12777" max="12777" width="4.5703125" style="253" customWidth="1"/>
    <col min="12778" max="12779" width="0" style="253" hidden="1" customWidth="1"/>
    <col min="12780" max="12780" width="53.42578125" style="253" customWidth="1"/>
    <col min="12781" max="12781" width="0.28515625" style="253" customWidth="1"/>
    <col min="12782" max="12785" width="0" style="253" hidden="1" customWidth="1"/>
    <col min="12786" max="12786" width="4.28515625" style="253" customWidth="1"/>
    <col min="12787" max="12787" width="11.85546875" style="253" customWidth="1"/>
    <col min="12788" max="12792" width="0" style="253" hidden="1" customWidth="1"/>
    <col min="12793" max="12793" width="0.42578125" style="253" customWidth="1"/>
    <col min="12794" max="12794" width="15.7109375" style="253" customWidth="1"/>
    <col min="12795" max="12795" width="16" style="253" customWidth="1"/>
    <col min="12796" max="12796" width="0" style="253" hidden="1" customWidth="1"/>
    <col min="12797" max="13031" width="8.85546875" style="253"/>
    <col min="13032" max="13032" width="5.28515625" style="253" customWidth="1"/>
    <col min="13033" max="13033" width="4.5703125" style="253" customWidth="1"/>
    <col min="13034" max="13035" width="0" style="253" hidden="1" customWidth="1"/>
    <col min="13036" max="13036" width="53.42578125" style="253" customWidth="1"/>
    <col min="13037" max="13037" width="0.28515625" style="253" customWidth="1"/>
    <col min="13038" max="13041" width="0" style="253" hidden="1" customWidth="1"/>
    <col min="13042" max="13042" width="4.28515625" style="253" customWidth="1"/>
    <col min="13043" max="13043" width="11.85546875" style="253" customWidth="1"/>
    <col min="13044" max="13048" width="0" style="253" hidden="1" customWidth="1"/>
    <col min="13049" max="13049" width="0.42578125" style="253" customWidth="1"/>
    <col min="13050" max="13050" width="15.7109375" style="253" customWidth="1"/>
    <col min="13051" max="13051" width="16" style="253" customWidth="1"/>
    <col min="13052" max="13052" width="0" style="253" hidden="1" customWidth="1"/>
    <col min="13053" max="13287" width="8.85546875" style="253"/>
    <col min="13288" max="13288" width="5.28515625" style="253" customWidth="1"/>
    <col min="13289" max="13289" width="4.5703125" style="253" customWidth="1"/>
    <col min="13290" max="13291" width="0" style="253" hidden="1" customWidth="1"/>
    <col min="13292" max="13292" width="53.42578125" style="253" customWidth="1"/>
    <col min="13293" max="13293" width="0.28515625" style="253" customWidth="1"/>
    <col min="13294" max="13297" width="0" style="253" hidden="1" customWidth="1"/>
    <col min="13298" max="13298" width="4.28515625" style="253" customWidth="1"/>
    <col min="13299" max="13299" width="11.85546875" style="253" customWidth="1"/>
    <col min="13300" max="13304" width="0" style="253" hidden="1" customWidth="1"/>
    <col min="13305" max="13305" width="0.42578125" style="253" customWidth="1"/>
    <col min="13306" max="13306" width="15.7109375" style="253" customWidth="1"/>
    <col min="13307" max="13307" width="16" style="253" customWidth="1"/>
    <col min="13308" max="13308" width="0" style="253" hidden="1" customWidth="1"/>
    <col min="13309" max="13543" width="8.85546875" style="253"/>
    <col min="13544" max="13544" width="5.28515625" style="253" customWidth="1"/>
    <col min="13545" max="13545" width="4.5703125" style="253" customWidth="1"/>
    <col min="13546" max="13547" width="0" style="253" hidden="1" customWidth="1"/>
    <col min="13548" max="13548" width="53.42578125" style="253" customWidth="1"/>
    <col min="13549" max="13549" width="0.28515625" style="253" customWidth="1"/>
    <col min="13550" max="13553" width="0" style="253" hidden="1" customWidth="1"/>
    <col min="13554" max="13554" width="4.28515625" style="253" customWidth="1"/>
    <col min="13555" max="13555" width="11.85546875" style="253" customWidth="1"/>
    <col min="13556" max="13560" width="0" style="253" hidden="1" customWidth="1"/>
    <col min="13561" max="13561" width="0.42578125" style="253" customWidth="1"/>
    <col min="13562" max="13562" width="15.7109375" style="253" customWidth="1"/>
    <col min="13563" max="13563" width="16" style="253" customWidth="1"/>
    <col min="13564" max="13564" width="0" style="253" hidden="1" customWidth="1"/>
    <col min="13565" max="13799" width="8.85546875" style="253"/>
    <col min="13800" max="13800" width="5.28515625" style="253" customWidth="1"/>
    <col min="13801" max="13801" width="4.5703125" style="253" customWidth="1"/>
    <col min="13802" max="13803" width="0" style="253" hidden="1" customWidth="1"/>
    <col min="13804" max="13804" width="53.42578125" style="253" customWidth="1"/>
    <col min="13805" max="13805" width="0.28515625" style="253" customWidth="1"/>
    <col min="13806" max="13809" width="0" style="253" hidden="1" customWidth="1"/>
    <col min="13810" max="13810" width="4.28515625" style="253" customWidth="1"/>
    <col min="13811" max="13811" width="11.85546875" style="253" customWidth="1"/>
    <col min="13812" max="13816" width="0" style="253" hidden="1" customWidth="1"/>
    <col min="13817" max="13817" width="0.42578125" style="253" customWidth="1"/>
    <col min="13818" max="13818" width="15.7109375" style="253" customWidth="1"/>
    <col min="13819" max="13819" width="16" style="253" customWidth="1"/>
    <col min="13820" max="13820" width="0" style="253" hidden="1" customWidth="1"/>
    <col min="13821" max="14055" width="8.85546875" style="253"/>
    <col min="14056" max="14056" width="5.28515625" style="253" customWidth="1"/>
    <col min="14057" max="14057" width="4.5703125" style="253" customWidth="1"/>
    <col min="14058" max="14059" width="0" style="253" hidden="1" customWidth="1"/>
    <col min="14060" max="14060" width="53.42578125" style="253" customWidth="1"/>
    <col min="14061" max="14061" width="0.28515625" style="253" customWidth="1"/>
    <col min="14062" max="14065" width="0" style="253" hidden="1" customWidth="1"/>
    <col min="14066" max="14066" width="4.28515625" style="253" customWidth="1"/>
    <col min="14067" max="14067" width="11.85546875" style="253" customWidth="1"/>
    <col min="14068" max="14072" width="0" style="253" hidden="1" customWidth="1"/>
    <col min="14073" max="14073" width="0.42578125" style="253" customWidth="1"/>
    <col min="14074" max="14074" width="15.7109375" style="253" customWidth="1"/>
    <col min="14075" max="14075" width="16" style="253" customWidth="1"/>
    <col min="14076" max="14076" width="0" style="253" hidden="1" customWidth="1"/>
    <col min="14077" max="14311" width="8.85546875" style="253"/>
    <col min="14312" max="14312" width="5.28515625" style="253" customWidth="1"/>
    <col min="14313" max="14313" width="4.5703125" style="253" customWidth="1"/>
    <col min="14314" max="14315" width="0" style="253" hidden="1" customWidth="1"/>
    <col min="14316" max="14316" width="53.42578125" style="253" customWidth="1"/>
    <col min="14317" max="14317" width="0.28515625" style="253" customWidth="1"/>
    <col min="14318" max="14321" width="0" style="253" hidden="1" customWidth="1"/>
    <col min="14322" max="14322" width="4.28515625" style="253" customWidth="1"/>
    <col min="14323" max="14323" width="11.85546875" style="253" customWidth="1"/>
    <col min="14324" max="14328" width="0" style="253" hidden="1" customWidth="1"/>
    <col min="14329" max="14329" width="0.42578125" style="253" customWidth="1"/>
    <col min="14330" max="14330" width="15.7109375" style="253" customWidth="1"/>
    <col min="14331" max="14331" width="16" style="253" customWidth="1"/>
    <col min="14332" max="14332" width="0" style="253" hidden="1" customWidth="1"/>
    <col min="14333" max="14567" width="8.85546875" style="253"/>
    <col min="14568" max="14568" width="5.28515625" style="253" customWidth="1"/>
    <col min="14569" max="14569" width="4.5703125" style="253" customWidth="1"/>
    <col min="14570" max="14571" width="0" style="253" hidden="1" customWidth="1"/>
    <col min="14572" max="14572" width="53.42578125" style="253" customWidth="1"/>
    <col min="14573" max="14573" width="0.28515625" style="253" customWidth="1"/>
    <col min="14574" max="14577" width="0" style="253" hidden="1" customWidth="1"/>
    <col min="14578" max="14578" width="4.28515625" style="253" customWidth="1"/>
    <col min="14579" max="14579" width="11.85546875" style="253" customWidth="1"/>
    <col min="14580" max="14584" width="0" style="253" hidden="1" customWidth="1"/>
    <col min="14585" max="14585" width="0.42578125" style="253" customWidth="1"/>
    <col min="14586" max="14586" width="15.7109375" style="253" customWidth="1"/>
    <col min="14587" max="14587" width="16" style="253" customWidth="1"/>
    <col min="14588" max="14588" width="0" style="253" hidden="1" customWidth="1"/>
    <col min="14589" max="14823" width="8.85546875" style="253"/>
    <col min="14824" max="14824" width="5.28515625" style="253" customWidth="1"/>
    <col min="14825" max="14825" width="4.5703125" style="253" customWidth="1"/>
    <col min="14826" max="14827" width="0" style="253" hidden="1" customWidth="1"/>
    <col min="14828" max="14828" width="53.42578125" style="253" customWidth="1"/>
    <col min="14829" max="14829" width="0.28515625" style="253" customWidth="1"/>
    <col min="14830" max="14833" width="0" style="253" hidden="1" customWidth="1"/>
    <col min="14834" max="14834" width="4.28515625" style="253" customWidth="1"/>
    <col min="14835" max="14835" width="11.85546875" style="253" customWidth="1"/>
    <col min="14836" max="14840" width="0" style="253" hidden="1" customWidth="1"/>
    <col min="14841" max="14841" width="0.42578125" style="253" customWidth="1"/>
    <col min="14842" max="14842" width="15.7109375" style="253" customWidth="1"/>
    <col min="14843" max="14843" width="16" style="253" customWidth="1"/>
    <col min="14844" max="14844" width="0" style="253" hidden="1" customWidth="1"/>
    <col min="14845" max="15079" width="8.85546875" style="253"/>
    <col min="15080" max="15080" width="5.28515625" style="253" customWidth="1"/>
    <col min="15081" max="15081" width="4.5703125" style="253" customWidth="1"/>
    <col min="15082" max="15083" width="0" style="253" hidden="1" customWidth="1"/>
    <col min="15084" max="15084" width="53.42578125" style="253" customWidth="1"/>
    <col min="15085" max="15085" width="0.28515625" style="253" customWidth="1"/>
    <col min="15086" max="15089" width="0" style="253" hidden="1" customWidth="1"/>
    <col min="15090" max="15090" width="4.28515625" style="253" customWidth="1"/>
    <col min="15091" max="15091" width="11.85546875" style="253" customWidth="1"/>
    <col min="15092" max="15096" width="0" style="253" hidden="1" customWidth="1"/>
    <col min="15097" max="15097" width="0.42578125" style="253" customWidth="1"/>
    <col min="15098" max="15098" width="15.7109375" style="253" customWidth="1"/>
    <col min="15099" max="15099" width="16" style="253" customWidth="1"/>
    <col min="15100" max="15100" width="0" style="253" hidden="1" customWidth="1"/>
    <col min="15101" max="15335" width="8.85546875" style="253"/>
    <col min="15336" max="15336" width="5.28515625" style="253" customWidth="1"/>
    <col min="15337" max="15337" width="4.5703125" style="253" customWidth="1"/>
    <col min="15338" max="15339" width="0" style="253" hidden="1" customWidth="1"/>
    <col min="15340" max="15340" width="53.42578125" style="253" customWidth="1"/>
    <col min="15341" max="15341" width="0.28515625" style="253" customWidth="1"/>
    <col min="15342" max="15345" width="0" style="253" hidden="1" customWidth="1"/>
    <col min="15346" max="15346" width="4.28515625" style="253" customWidth="1"/>
    <col min="15347" max="15347" width="11.85546875" style="253" customWidth="1"/>
    <col min="15348" max="15352" width="0" style="253" hidden="1" customWidth="1"/>
    <col min="15353" max="15353" width="0.42578125" style="253" customWidth="1"/>
    <col min="15354" max="15354" width="15.7109375" style="253" customWidth="1"/>
    <col min="15355" max="15355" width="16" style="253" customWidth="1"/>
    <col min="15356" max="15356" width="0" style="253" hidden="1" customWidth="1"/>
    <col min="15357" max="15591" width="8.85546875" style="253"/>
    <col min="15592" max="15592" width="5.28515625" style="253" customWidth="1"/>
    <col min="15593" max="15593" width="4.5703125" style="253" customWidth="1"/>
    <col min="15594" max="15595" width="0" style="253" hidden="1" customWidth="1"/>
    <col min="15596" max="15596" width="53.42578125" style="253" customWidth="1"/>
    <col min="15597" max="15597" width="0.28515625" style="253" customWidth="1"/>
    <col min="15598" max="15601" width="0" style="253" hidden="1" customWidth="1"/>
    <col min="15602" max="15602" width="4.28515625" style="253" customWidth="1"/>
    <col min="15603" max="15603" width="11.85546875" style="253" customWidth="1"/>
    <col min="15604" max="15608" width="0" style="253" hidden="1" customWidth="1"/>
    <col min="15609" max="15609" width="0.42578125" style="253" customWidth="1"/>
    <col min="15610" max="15610" width="15.7109375" style="253" customWidth="1"/>
    <col min="15611" max="15611" width="16" style="253" customWidth="1"/>
    <col min="15612" max="15612" width="0" style="253" hidden="1" customWidth="1"/>
    <col min="15613" max="15847" width="8.85546875" style="253"/>
    <col min="15848" max="15848" width="5.28515625" style="253" customWidth="1"/>
    <col min="15849" max="15849" width="4.5703125" style="253" customWidth="1"/>
    <col min="15850" max="15851" width="0" style="253" hidden="1" customWidth="1"/>
    <col min="15852" max="15852" width="53.42578125" style="253" customWidth="1"/>
    <col min="15853" max="15853" width="0.28515625" style="253" customWidth="1"/>
    <col min="15854" max="15857" width="0" style="253" hidden="1" customWidth="1"/>
    <col min="15858" max="15858" width="4.28515625" style="253" customWidth="1"/>
    <col min="15859" max="15859" width="11.85546875" style="253" customWidth="1"/>
    <col min="15860" max="15864" width="0" style="253" hidden="1" customWidth="1"/>
    <col min="15865" max="15865" width="0.42578125" style="253" customWidth="1"/>
    <col min="15866" max="15866" width="15.7109375" style="253" customWidth="1"/>
    <col min="15867" max="15867" width="16" style="253" customWidth="1"/>
    <col min="15868" max="15868" width="0" style="253" hidden="1" customWidth="1"/>
    <col min="15869" max="16103" width="8.85546875" style="253"/>
    <col min="16104" max="16104" width="5.28515625" style="253" customWidth="1"/>
    <col min="16105" max="16105" width="4.5703125" style="253" customWidth="1"/>
    <col min="16106" max="16107" width="0" style="253" hidden="1" customWidth="1"/>
    <col min="16108" max="16108" width="53.42578125" style="253" customWidth="1"/>
    <col min="16109" max="16109" width="0.28515625" style="253" customWidth="1"/>
    <col min="16110" max="16113" width="0" style="253" hidden="1" customWidth="1"/>
    <col min="16114" max="16114" width="4.28515625" style="253" customWidth="1"/>
    <col min="16115" max="16115" width="11.85546875" style="253" customWidth="1"/>
    <col min="16116" max="16120" width="0" style="253" hidden="1" customWidth="1"/>
    <col min="16121" max="16121" width="0.42578125" style="253" customWidth="1"/>
    <col min="16122" max="16122" width="15.7109375" style="253" customWidth="1"/>
    <col min="16123" max="16123" width="16" style="253" customWidth="1"/>
    <col min="16124" max="16124" width="0" style="253" hidden="1" customWidth="1"/>
    <col min="16125" max="16384" width="8.85546875" style="253"/>
  </cols>
  <sheetData>
    <row r="1" spans="1:9" ht="20.25" x14ac:dyDescent="0.2">
      <c r="A1" s="250"/>
      <c r="B1" s="338" t="s">
        <v>262</v>
      </c>
      <c r="C1" s="338"/>
    </row>
    <row r="2" spans="1:9" s="257" customFormat="1" ht="15.75" customHeight="1" x14ac:dyDescent="0.25">
      <c r="A2" s="254"/>
      <c r="B2" s="338" t="s">
        <v>264</v>
      </c>
      <c r="C2" s="338"/>
      <c r="D2" s="256"/>
      <c r="E2" s="256"/>
      <c r="F2" s="256"/>
      <c r="G2" s="256"/>
      <c r="H2" s="256"/>
    </row>
    <row r="3" spans="1:9" ht="15.75" x14ac:dyDescent="0.2">
      <c r="A3" s="254"/>
      <c r="B3" s="259" t="s">
        <v>124</v>
      </c>
    </row>
    <row r="4" spans="1:9" ht="18" x14ac:dyDescent="0.2">
      <c r="A4" s="260"/>
      <c r="B4" s="259" t="s">
        <v>9</v>
      </c>
    </row>
    <row r="5" spans="1:9" x14ac:dyDescent="0.2">
      <c r="A5" s="261"/>
    </row>
    <row r="6" spans="1:9" ht="47.25" x14ac:dyDescent="0.2">
      <c r="A6" s="301" t="s">
        <v>10</v>
      </c>
      <c r="B6" s="301" t="s">
        <v>125</v>
      </c>
      <c r="C6" s="305" t="s">
        <v>128</v>
      </c>
      <c r="D6" s="336" t="s">
        <v>126</v>
      </c>
      <c r="E6" s="336"/>
      <c r="F6" s="336"/>
      <c r="G6" s="336"/>
      <c r="H6" s="337"/>
      <c r="I6" s="300" t="s">
        <v>127</v>
      </c>
    </row>
    <row r="7" spans="1:9" x14ac:dyDescent="0.2">
      <c r="A7" s="263"/>
      <c r="B7" s="303" t="s">
        <v>129</v>
      </c>
      <c r="C7" s="306">
        <f>SUM(C19:C30)</f>
        <v>617.91000000000008</v>
      </c>
    </row>
    <row r="8" spans="1:9" x14ac:dyDescent="0.2">
      <c r="A8" s="263"/>
      <c r="B8" s="303" t="s">
        <v>130</v>
      </c>
      <c r="C8" s="306">
        <f>SUM(C32:C74)</f>
        <v>2353.5500000000006</v>
      </c>
    </row>
    <row r="9" spans="1:9" x14ac:dyDescent="0.2">
      <c r="A9" s="263"/>
      <c r="B9" s="303" t="s">
        <v>131</v>
      </c>
      <c r="C9" s="306">
        <f>SUM(C76:C86)</f>
        <v>604.41</v>
      </c>
    </row>
    <row r="10" spans="1:9" x14ac:dyDescent="0.2">
      <c r="A10" s="263"/>
      <c r="B10" s="303" t="s">
        <v>132</v>
      </c>
      <c r="C10" s="306">
        <f>SUM(C88:C99)</f>
        <v>653.91999999999996</v>
      </c>
    </row>
    <row r="11" spans="1:9" x14ac:dyDescent="0.2">
      <c r="A11" s="263"/>
      <c r="B11" s="303" t="s">
        <v>133</v>
      </c>
      <c r="C11" s="306">
        <f t="shared" ref="C11" si="0">SUM(C101:C108)</f>
        <v>899.31</v>
      </c>
      <c r="E11" s="258"/>
    </row>
    <row r="12" spans="1:9" x14ac:dyDescent="0.2">
      <c r="A12" s="263"/>
      <c r="B12" s="303" t="s">
        <v>134</v>
      </c>
      <c r="C12" s="306">
        <f>SUM(C110:C145)</f>
        <v>1511.3400000000001</v>
      </c>
    </row>
    <row r="13" spans="1:9" x14ac:dyDescent="0.2">
      <c r="A13" s="263"/>
      <c r="B13" s="303" t="s">
        <v>135</v>
      </c>
      <c r="C13" s="306">
        <f>SUM(C147:C161)</f>
        <v>1012.3200000000002</v>
      </c>
    </row>
    <row r="14" spans="1:9" x14ac:dyDescent="0.2">
      <c r="A14" s="263"/>
      <c r="B14" s="303" t="s">
        <v>136</v>
      </c>
      <c r="C14" s="306">
        <f t="shared" ref="C14" si="1">SUM(C163:C165)</f>
        <v>506.55</v>
      </c>
    </row>
    <row r="15" spans="1:9" ht="18" x14ac:dyDescent="0.25">
      <c r="A15" s="263"/>
      <c r="B15" s="304" t="s">
        <v>0</v>
      </c>
      <c r="C15" s="307">
        <f t="shared" ref="C15" si="2">C7+C8+C9+C10+C11+C12+C13+C14</f>
        <v>8159.31</v>
      </c>
      <c r="E15" s="258"/>
      <c r="H15" s="258"/>
      <c r="I15" s="264"/>
    </row>
    <row r="16" spans="1:9" x14ac:dyDescent="0.2">
      <c r="B16" s="265"/>
    </row>
    <row r="17" spans="1:9" x14ac:dyDescent="0.2">
      <c r="A17" s="266"/>
      <c r="B17" s="267"/>
      <c r="C17" s="268"/>
      <c r="D17" s="266"/>
      <c r="E17" s="266"/>
      <c r="F17" s="266"/>
      <c r="G17" s="266"/>
      <c r="H17" s="266"/>
      <c r="I17" s="269"/>
    </row>
    <row r="18" spans="1:9" ht="20.25" x14ac:dyDescent="0.2">
      <c r="B18" s="270" t="s">
        <v>1</v>
      </c>
    </row>
    <row r="19" spans="1:9" x14ac:dyDescent="0.2">
      <c r="A19" s="266"/>
      <c r="B19" s="267"/>
      <c r="C19" s="268"/>
      <c r="D19" s="266"/>
      <c r="E19" s="266"/>
      <c r="F19" s="266"/>
      <c r="G19" s="266"/>
      <c r="H19" s="266"/>
      <c r="I19" s="269"/>
    </row>
    <row r="20" spans="1:9" s="275" customFormat="1" ht="28.5" x14ac:dyDescent="0.25">
      <c r="A20" s="271">
        <f>A19+1</f>
        <v>1</v>
      </c>
      <c r="B20" s="272" t="s">
        <v>137</v>
      </c>
      <c r="C20" s="273">
        <v>22.8</v>
      </c>
      <c r="D20" s="262"/>
      <c r="E20" s="262"/>
      <c r="F20" s="262"/>
      <c r="G20" s="262"/>
      <c r="H20" s="262"/>
      <c r="I20" s="274"/>
    </row>
    <row r="21" spans="1:9" s="275" customFormat="1" ht="28.5" x14ac:dyDescent="0.25">
      <c r="A21" s="271">
        <f t="shared" ref="A21:A29" si="3">A20+1</f>
        <v>2</v>
      </c>
      <c r="B21" s="272" t="s">
        <v>138</v>
      </c>
      <c r="C21" s="273">
        <v>22.8</v>
      </c>
      <c r="D21" s="276"/>
      <c r="E21" s="262"/>
      <c r="F21" s="262"/>
      <c r="G21" s="262"/>
      <c r="H21" s="262"/>
      <c r="I21" s="277"/>
    </row>
    <row r="22" spans="1:9" s="275" customFormat="1" ht="28.5" x14ac:dyDescent="0.25">
      <c r="A22" s="271">
        <f t="shared" si="3"/>
        <v>3</v>
      </c>
      <c r="B22" s="272" t="s">
        <v>139</v>
      </c>
      <c r="C22" s="273">
        <v>56.31</v>
      </c>
      <c r="D22" s="262"/>
      <c r="E22" s="262"/>
      <c r="F22" s="262"/>
      <c r="G22" s="262"/>
      <c r="H22" s="262"/>
      <c r="I22" s="278"/>
    </row>
    <row r="23" spans="1:9" s="275" customFormat="1" ht="28.5" x14ac:dyDescent="0.25">
      <c r="A23" s="271">
        <f t="shared" si="3"/>
        <v>4</v>
      </c>
      <c r="B23" s="272" t="s">
        <v>140</v>
      </c>
      <c r="C23" s="273">
        <v>65.760000000000005</v>
      </c>
      <c r="D23" s="276"/>
      <c r="E23" s="262"/>
      <c r="F23" s="262"/>
      <c r="G23" s="262"/>
      <c r="H23" s="262"/>
      <c r="I23" s="277"/>
    </row>
    <row r="24" spans="1:9" s="275" customFormat="1" ht="28.5" x14ac:dyDescent="0.25">
      <c r="A24" s="271">
        <f t="shared" si="3"/>
        <v>5</v>
      </c>
      <c r="B24" s="272" t="s">
        <v>141</v>
      </c>
      <c r="C24" s="273">
        <v>35.93</v>
      </c>
      <c r="D24" s="262"/>
      <c r="E24" s="262"/>
      <c r="F24" s="262"/>
      <c r="G24" s="262"/>
      <c r="H24" s="262"/>
      <c r="I24" s="279"/>
    </row>
    <row r="25" spans="1:9" s="275" customFormat="1" ht="28.5" x14ac:dyDescent="0.25">
      <c r="A25" s="271">
        <f t="shared" si="3"/>
        <v>6</v>
      </c>
      <c r="B25" s="272" t="s">
        <v>142</v>
      </c>
      <c r="C25" s="273">
        <v>83.79</v>
      </c>
      <c r="D25" s="276"/>
      <c r="E25" s="262"/>
      <c r="F25" s="262"/>
      <c r="G25" s="262"/>
      <c r="H25" s="262"/>
      <c r="I25" s="277"/>
    </row>
    <row r="26" spans="1:9" s="275" customFormat="1" ht="42.75" x14ac:dyDescent="0.25">
      <c r="A26" s="271">
        <f t="shared" si="3"/>
        <v>7</v>
      </c>
      <c r="B26" s="272" t="s">
        <v>143</v>
      </c>
      <c r="C26" s="273">
        <v>92.42</v>
      </c>
      <c r="D26" s="262"/>
      <c r="E26" s="262"/>
      <c r="F26" s="262"/>
      <c r="G26" s="262"/>
      <c r="H26" s="262"/>
      <c r="I26" s="280"/>
    </row>
    <row r="27" spans="1:9" s="275" customFormat="1" ht="57" x14ac:dyDescent="0.25">
      <c r="A27" s="271">
        <f t="shared" si="3"/>
        <v>8</v>
      </c>
      <c r="B27" s="272" t="s">
        <v>144</v>
      </c>
      <c r="C27" s="273">
        <v>40.85</v>
      </c>
      <c r="D27" s="262"/>
      <c r="E27" s="262"/>
      <c r="F27" s="262"/>
      <c r="G27" s="262"/>
      <c r="H27" s="262"/>
      <c r="I27" s="280"/>
    </row>
    <row r="28" spans="1:9" s="275" customFormat="1" ht="42.75" x14ac:dyDescent="0.25">
      <c r="A28" s="271">
        <f t="shared" si="3"/>
        <v>9</v>
      </c>
      <c r="B28" s="272" t="s">
        <v>145</v>
      </c>
      <c r="C28" s="273">
        <v>40.85</v>
      </c>
      <c r="D28" s="262"/>
      <c r="E28" s="262"/>
      <c r="F28" s="262"/>
      <c r="G28" s="262"/>
      <c r="H28" s="262"/>
      <c r="I28" s="280"/>
    </row>
    <row r="29" spans="1:9" s="275" customFormat="1" ht="42.75" x14ac:dyDescent="0.25">
      <c r="A29" s="271">
        <f t="shared" si="3"/>
        <v>10</v>
      </c>
      <c r="B29" s="272" t="s">
        <v>146</v>
      </c>
      <c r="C29" s="273">
        <v>156.4</v>
      </c>
      <c r="D29" s="262"/>
      <c r="E29" s="262"/>
      <c r="F29" s="262"/>
      <c r="G29" s="262"/>
      <c r="H29" s="262"/>
      <c r="I29" s="280"/>
    </row>
    <row r="30" spans="1:9" x14ac:dyDescent="0.2">
      <c r="A30" s="266"/>
      <c r="B30" s="267"/>
      <c r="C30" s="268"/>
      <c r="D30" s="266"/>
      <c r="E30" s="266"/>
      <c r="F30" s="266"/>
      <c r="G30" s="266"/>
      <c r="H30" s="266"/>
      <c r="I30" s="281"/>
    </row>
    <row r="31" spans="1:9" ht="20.25" x14ac:dyDescent="0.2">
      <c r="B31" s="270" t="s">
        <v>2</v>
      </c>
    </row>
    <row r="32" spans="1:9" x14ac:dyDescent="0.2">
      <c r="A32" s="266"/>
      <c r="B32" s="267"/>
      <c r="C32" s="268"/>
      <c r="D32" s="266"/>
      <c r="E32" s="266"/>
      <c r="F32" s="266"/>
      <c r="G32" s="266"/>
      <c r="H32" s="266"/>
      <c r="I32" s="281"/>
    </row>
    <row r="33" spans="1:9" s="275" customFormat="1" ht="28.5" x14ac:dyDescent="0.25">
      <c r="A33" s="271">
        <f t="shared" ref="A33:A73" si="4">A32+1</f>
        <v>1</v>
      </c>
      <c r="B33" s="272" t="s">
        <v>147</v>
      </c>
      <c r="C33" s="273">
        <v>10</v>
      </c>
      <c r="D33" s="262"/>
      <c r="E33" s="282"/>
      <c r="F33" s="262"/>
      <c r="G33" s="262"/>
      <c r="H33" s="262"/>
      <c r="I33" s="283"/>
    </row>
    <row r="34" spans="1:9" s="275" customFormat="1" ht="28.5" x14ac:dyDescent="0.25">
      <c r="A34" s="271">
        <f t="shared" si="4"/>
        <v>2</v>
      </c>
      <c r="B34" s="272" t="s">
        <v>148</v>
      </c>
      <c r="C34" s="273">
        <v>57.3</v>
      </c>
      <c r="D34" s="262"/>
      <c r="E34" s="282"/>
      <c r="F34" s="262"/>
      <c r="G34" s="262"/>
      <c r="H34" s="262"/>
      <c r="I34" s="283"/>
    </row>
    <row r="35" spans="1:9" s="275" customFormat="1" ht="28.5" x14ac:dyDescent="0.25">
      <c r="A35" s="271">
        <f t="shared" si="4"/>
        <v>3</v>
      </c>
      <c r="B35" s="272" t="s">
        <v>149</v>
      </c>
      <c r="C35" s="273">
        <v>11</v>
      </c>
      <c r="D35" s="262"/>
      <c r="E35" s="282"/>
      <c r="F35" s="262"/>
      <c r="G35" s="262"/>
      <c r="H35" s="262"/>
      <c r="I35" s="283"/>
    </row>
    <row r="36" spans="1:9" s="275" customFormat="1" ht="28.5" x14ac:dyDescent="0.25">
      <c r="A36" s="271">
        <f t="shared" si="4"/>
        <v>4</v>
      </c>
      <c r="B36" s="272" t="s">
        <v>150</v>
      </c>
      <c r="C36" s="273">
        <v>11</v>
      </c>
      <c r="D36" s="262"/>
      <c r="E36" s="282"/>
      <c r="F36" s="262"/>
      <c r="G36" s="262"/>
      <c r="H36" s="262"/>
      <c r="I36" s="283"/>
    </row>
    <row r="37" spans="1:9" s="275" customFormat="1" ht="28.5" x14ac:dyDescent="0.25">
      <c r="A37" s="271">
        <f t="shared" si="4"/>
        <v>5</v>
      </c>
      <c r="B37" s="272" t="s">
        <v>151</v>
      </c>
      <c r="C37" s="273">
        <v>55.2</v>
      </c>
      <c r="D37" s="262"/>
      <c r="E37" s="282"/>
      <c r="F37" s="262"/>
      <c r="G37" s="262"/>
      <c r="H37" s="262"/>
      <c r="I37" s="283"/>
    </row>
    <row r="38" spans="1:9" s="275" customFormat="1" ht="28.5" x14ac:dyDescent="0.25">
      <c r="A38" s="271">
        <f t="shared" si="4"/>
        <v>6</v>
      </c>
      <c r="B38" s="272" t="s">
        <v>152</v>
      </c>
      <c r="C38" s="273">
        <v>136.55000000000001</v>
      </c>
      <c r="D38" s="262"/>
      <c r="E38" s="282"/>
      <c r="F38" s="262"/>
      <c r="G38" s="262"/>
      <c r="H38" s="262"/>
      <c r="I38" s="283"/>
    </row>
    <row r="39" spans="1:9" s="275" customFormat="1" ht="42.75" x14ac:dyDescent="0.25">
      <c r="A39" s="271">
        <f t="shared" si="4"/>
        <v>7</v>
      </c>
      <c r="B39" s="272" t="s">
        <v>153</v>
      </c>
      <c r="C39" s="273">
        <v>7</v>
      </c>
      <c r="D39" s="262"/>
      <c r="E39" s="282"/>
      <c r="F39" s="262"/>
      <c r="G39" s="262"/>
      <c r="H39" s="262"/>
      <c r="I39" s="283"/>
    </row>
    <row r="40" spans="1:9" s="275" customFormat="1" ht="42.75" x14ac:dyDescent="0.25">
      <c r="A40" s="271">
        <f t="shared" si="4"/>
        <v>8</v>
      </c>
      <c r="B40" s="272" t="s">
        <v>154</v>
      </c>
      <c r="C40" s="273">
        <v>36</v>
      </c>
      <c r="D40" s="262"/>
      <c r="E40" s="282"/>
      <c r="F40" s="262"/>
      <c r="G40" s="262"/>
      <c r="H40" s="262"/>
      <c r="I40" s="283"/>
    </row>
    <row r="41" spans="1:9" s="275" customFormat="1" ht="42.75" x14ac:dyDescent="0.25">
      <c r="A41" s="271">
        <f t="shared" si="4"/>
        <v>9</v>
      </c>
      <c r="B41" s="272" t="s">
        <v>155</v>
      </c>
      <c r="C41" s="273">
        <v>23</v>
      </c>
      <c r="D41" s="262"/>
      <c r="E41" s="282"/>
      <c r="F41" s="262"/>
      <c r="G41" s="262"/>
      <c r="H41" s="262"/>
      <c r="I41" s="283"/>
    </row>
    <row r="42" spans="1:9" s="275" customFormat="1" ht="28.5" x14ac:dyDescent="0.25">
      <c r="A42" s="271">
        <f t="shared" si="4"/>
        <v>10</v>
      </c>
      <c r="B42" s="272" t="s">
        <v>156</v>
      </c>
      <c r="C42" s="273">
        <v>139</v>
      </c>
      <c r="D42" s="262"/>
      <c r="E42" s="282"/>
      <c r="F42" s="262"/>
      <c r="G42" s="262"/>
      <c r="H42" s="262"/>
      <c r="I42" s="283"/>
    </row>
    <row r="43" spans="1:9" s="275" customFormat="1" ht="28.5" x14ac:dyDescent="0.25">
      <c r="A43" s="271">
        <f t="shared" si="4"/>
        <v>11</v>
      </c>
      <c r="B43" s="272" t="s">
        <v>157</v>
      </c>
      <c r="C43" s="273">
        <v>61.6</v>
      </c>
      <c r="D43" s="262"/>
      <c r="E43" s="282"/>
      <c r="F43" s="262"/>
      <c r="G43" s="262"/>
      <c r="H43" s="262"/>
      <c r="I43" s="283"/>
    </row>
    <row r="44" spans="1:9" s="275" customFormat="1" ht="28.5" x14ac:dyDescent="0.25">
      <c r="A44" s="271">
        <f t="shared" si="4"/>
        <v>12</v>
      </c>
      <c r="B44" s="272" t="s">
        <v>158</v>
      </c>
      <c r="C44" s="273">
        <v>249.23</v>
      </c>
      <c r="D44" s="262"/>
      <c r="E44" s="282"/>
      <c r="F44" s="262"/>
      <c r="G44" s="262"/>
      <c r="H44" s="262"/>
      <c r="I44" s="283"/>
    </row>
    <row r="45" spans="1:9" s="275" customFormat="1" ht="28.5" x14ac:dyDescent="0.25">
      <c r="A45" s="271">
        <f t="shared" si="4"/>
        <v>13</v>
      </c>
      <c r="B45" s="272" t="s">
        <v>159</v>
      </c>
      <c r="C45" s="273">
        <v>69.67</v>
      </c>
      <c r="D45" s="262"/>
      <c r="E45" s="282"/>
      <c r="F45" s="262"/>
      <c r="G45" s="262"/>
      <c r="H45" s="262"/>
      <c r="I45" s="283"/>
    </row>
    <row r="46" spans="1:9" s="275" customFormat="1" ht="71.25" x14ac:dyDescent="0.25">
      <c r="A46" s="271">
        <f t="shared" si="4"/>
        <v>14</v>
      </c>
      <c r="B46" s="272" t="s">
        <v>160</v>
      </c>
      <c r="C46" s="273">
        <v>266.70999999999998</v>
      </c>
      <c r="D46" s="262"/>
      <c r="E46" s="282"/>
      <c r="F46" s="262"/>
      <c r="G46" s="262"/>
      <c r="H46" s="262"/>
      <c r="I46" s="283"/>
    </row>
    <row r="47" spans="1:9" s="275" customFormat="1" ht="28.5" x14ac:dyDescent="0.25">
      <c r="A47" s="271">
        <f t="shared" si="4"/>
        <v>15</v>
      </c>
      <c r="B47" s="272" t="s">
        <v>161</v>
      </c>
      <c r="C47" s="273">
        <v>42.5</v>
      </c>
      <c r="D47" s="262"/>
      <c r="E47" s="282"/>
      <c r="F47" s="262"/>
      <c r="G47" s="262"/>
      <c r="H47" s="262"/>
      <c r="I47" s="283"/>
    </row>
    <row r="48" spans="1:9" s="275" customFormat="1" ht="28.5" x14ac:dyDescent="0.25">
      <c r="A48" s="271">
        <f t="shared" si="4"/>
        <v>16</v>
      </c>
      <c r="B48" s="272" t="s">
        <v>162</v>
      </c>
      <c r="C48" s="273">
        <v>42.5</v>
      </c>
      <c r="D48" s="262"/>
      <c r="E48" s="282"/>
      <c r="F48" s="262"/>
      <c r="G48" s="262"/>
      <c r="H48" s="262"/>
      <c r="I48" s="283"/>
    </row>
    <row r="49" spans="1:9" s="275" customFormat="1" ht="28.5" x14ac:dyDescent="0.25">
      <c r="A49" s="271">
        <f t="shared" si="4"/>
        <v>17</v>
      </c>
      <c r="B49" s="272" t="s">
        <v>163</v>
      </c>
      <c r="C49" s="273">
        <v>42.5</v>
      </c>
      <c r="D49" s="262"/>
      <c r="E49" s="282"/>
      <c r="F49" s="262"/>
      <c r="G49" s="262"/>
      <c r="H49" s="262"/>
      <c r="I49" s="283"/>
    </row>
    <row r="50" spans="1:9" s="275" customFormat="1" ht="28.5" x14ac:dyDescent="0.25">
      <c r="A50" s="271">
        <f t="shared" si="4"/>
        <v>18</v>
      </c>
      <c r="B50" s="272" t="s">
        <v>164</v>
      </c>
      <c r="C50" s="273">
        <v>89.19</v>
      </c>
      <c r="D50" s="262"/>
      <c r="E50" s="282"/>
      <c r="F50" s="262"/>
      <c r="G50" s="262"/>
      <c r="H50" s="262"/>
      <c r="I50" s="283"/>
    </row>
    <row r="51" spans="1:9" s="275" customFormat="1" ht="28.5" x14ac:dyDescent="0.25">
      <c r="A51" s="271">
        <f t="shared" si="4"/>
        <v>19</v>
      </c>
      <c r="B51" s="272" t="s">
        <v>165</v>
      </c>
      <c r="C51" s="273">
        <v>17.53</v>
      </c>
      <c r="D51" s="262"/>
      <c r="E51" s="282"/>
      <c r="F51" s="262"/>
      <c r="G51" s="262"/>
      <c r="H51" s="262"/>
      <c r="I51" s="283"/>
    </row>
    <row r="52" spans="1:9" s="275" customFormat="1" ht="28.5" x14ac:dyDescent="0.25">
      <c r="A52" s="271">
        <f t="shared" si="4"/>
        <v>20</v>
      </c>
      <c r="B52" s="272" t="s">
        <v>166</v>
      </c>
      <c r="C52" s="273">
        <v>88.97</v>
      </c>
      <c r="D52" s="262"/>
      <c r="E52" s="282"/>
      <c r="F52" s="262"/>
      <c r="G52" s="262"/>
      <c r="H52" s="262"/>
      <c r="I52" s="283"/>
    </row>
    <row r="53" spans="1:9" s="275" customFormat="1" ht="42.75" x14ac:dyDescent="0.25">
      <c r="A53" s="271">
        <f t="shared" si="4"/>
        <v>21</v>
      </c>
      <c r="B53" s="272" t="s">
        <v>167</v>
      </c>
      <c r="C53" s="273">
        <v>9.5</v>
      </c>
      <c r="D53" s="262"/>
      <c r="E53" s="282"/>
      <c r="F53" s="262"/>
      <c r="G53" s="262"/>
      <c r="H53" s="262"/>
      <c r="I53" s="283"/>
    </row>
    <row r="54" spans="1:9" s="275" customFormat="1" ht="28.5" x14ac:dyDescent="0.25">
      <c r="A54" s="271">
        <f t="shared" si="4"/>
        <v>22</v>
      </c>
      <c r="B54" s="272" t="s">
        <v>168</v>
      </c>
      <c r="C54" s="273">
        <v>11.2</v>
      </c>
      <c r="D54" s="262"/>
      <c r="E54" s="282"/>
      <c r="F54" s="262"/>
      <c r="G54" s="262"/>
      <c r="H54" s="262"/>
      <c r="I54" s="283"/>
    </row>
    <row r="55" spans="1:9" s="275" customFormat="1" ht="28.5" x14ac:dyDescent="0.25">
      <c r="A55" s="271">
        <f t="shared" si="4"/>
        <v>23</v>
      </c>
      <c r="B55" s="272" t="s">
        <v>169</v>
      </c>
      <c r="C55" s="273">
        <v>24</v>
      </c>
      <c r="D55" s="262"/>
      <c r="E55" s="282"/>
      <c r="F55" s="262"/>
      <c r="G55" s="262"/>
      <c r="H55" s="262"/>
      <c r="I55" s="283"/>
    </row>
    <row r="56" spans="1:9" s="275" customFormat="1" ht="28.5" x14ac:dyDescent="0.25">
      <c r="A56" s="271">
        <f t="shared" si="4"/>
        <v>24</v>
      </c>
      <c r="B56" s="272" t="s">
        <v>170</v>
      </c>
      <c r="C56" s="273">
        <v>9.1999999999999993</v>
      </c>
      <c r="D56" s="262"/>
      <c r="E56" s="282"/>
      <c r="F56" s="262"/>
      <c r="G56" s="262"/>
      <c r="H56" s="262"/>
      <c r="I56" s="283"/>
    </row>
    <row r="57" spans="1:9" s="275" customFormat="1" ht="28.5" x14ac:dyDescent="0.25">
      <c r="A57" s="271">
        <f t="shared" si="4"/>
        <v>25</v>
      </c>
      <c r="B57" s="272" t="s">
        <v>171</v>
      </c>
      <c r="C57" s="273">
        <v>68</v>
      </c>
      <c r="D57" s="262"/>
      <c r="E57" s="282"/>
      <c r="F57" s="262"/>
      <c r="G57" s="262"/>
      <c r="H57" s="262"/>
      <c r="I57" s="283"/>
    </row>
    <row r="58" spans="1:9" s="275" customFormat="1" ht="28.5" x14ac:dyDescent="0.25">
      <c r="A58" s="271">
        <f t="shared" si="4"/>
        <v>26</v>
      </c>
      <c r="B58" s="272" t="s">
        <v>172</v>
      </c>
      <c r="C58" s="273">
        <v>130.9</v>
      </c>
      <c r="D58" s="262"/>
      <c r="E58" s="282"/>
      <c r="F58" s="262"/>
      <c r="G58" s="262"/>
      <c r="H58" s="262"/>
      <c r="I58" s="283"/>
    </row>
    <row r="59" spans="1:9" s="275" customFormat="1" ht="28.5" x14ac:dyDescent="0.25">
      <c r="A59" s="271">
        <f t="shared" si="4"/>
        <v>27</v>
      </c>
      <c r="B59" s="272" t="s">
        <v>173</v>
      </c>
      <c r="C59" s="273">
        <v>30</v>
      </c>
      <c r="D59" s="262"/>
      <c r="E59" s="282"/>
      <c r="F59" s="262"/>
      <c r="G59" s="262"/>
      <c r="H59" s="262"/>
      <c r="I59" s="283"/>
    </row>
    <row r="60" spans="1:9" s="275" customFormat="1" ht="28.5" x14ac:dyDescent="0.25">
      <c r="A60" s="271">
        <f t="shared" si="4"/>
        <v>28</v>
      </c>
      <c r="B60" s="272" t="s">
        <v>174</v>
      </c>
      <c r="C60" s="273">
        <v>8.5</v>
      </c>
      <c r="D60" s="262"/>
      <c r="E60" s="282"/>
      <c r="F60" s="262"/>
      <c r="G60" s="262"/>
      <c r="H60" s="262"/>
      <c r="I60" s="283"/>
    </row>
    <row r="61" spans="1:9" s="275" customFormat="1" ht="28.5" x14ac:dyDescent="0.25">
      <c r="A61" s="271">
        <f t="shared" si="4"/>
        <v>29</v>
      </c>
      <c r="B61" s="272" t="s">
        <v>175</v>
      </c>
      <c r="C61" s="273">
        <v>94.4</v>
      </c>
      <c r="D61" s="262"/>
      <c r="E61" s="282"/>
      <c r="F61" s="262"/>
      <c r="G61" s="262"/>
      <c r="H61" s="262"/>
      <c r="I61" s="283"/>
    </row>
    <row r="62" spans="1:9" s="275" customFormat="1" ht="28.5" x14ac:dyDescent="0.25">
      <c r="A62" s="271">
        <f t="shared" si="4"/>
        <v>30</v>
      </c>
      <c r="B62" s="272" t="s">
        <v>176</v>
      </c>
      <c r="C62" s="273">
        <v>36.5</v>
      </c>
      <c r="D62" s="262"/>
      <c r="E62" s="282"/>
      <c r="F62" s="262"/>
      <c r="G62" s="262"/>
      <c r="H62" s="262"/>
      <c r="I62" s="283"/>
    </row>
    <row r="63" spans="1:9" s="275" customFormat="1" ht="42.75" x14ac:dyDescent="0.25">
      <c r="A63" s="271">
        <f t="shared" si="4"/>
        <v>31</v>
      </c>
      <c r="B63" s="272" t="s">
        <v>177</v>
      </c>
      <c r="C63" s="273">
        <v>20</v>
      </c>
      <c r="D63" s="262"/>
      <c r="E63" s="282"/>
      <c r="F63" s="262"/>
      <c r="G63" s="262"/>
      <c r="H63" s="262"/>
      <c r="I63" s="283"/>
    </row>
    <row r="64" spans="1:9" s="275" customFormat="1" ht="42.75" x14ac:dyDescent="0.25">
      <c r="A64" s="271">
        <f t="shared" si="4"/>
        <v>32</v>
      </c>
      <c r="B64" s="272" t="s">
        <v>178</v>
      </c>
      <c r="C64" s="273">
        <v>6</v>
      </c>
      <c r="D64" s="262"/>
      <c r="E64" s="282"/>
      <c r="F64" s="262"/>
      <c r="G64" s="262"/>
      <c r="H64" s="262"/>
      <c r="I64" s="283"/>
    </row>
    <row r="65" spans="1:9" s="275" customFormat="1" ht="28.5" x14ac:dyDescent="0.25">
      <c r="A65" s="271">
        <f t="shared" si="4"/>
        <v>33</v>
      </c>
      <c r="B65" s="272" t="s">
        <v>179</v>
      </c>
      <c r="C65" s="273">
        <v>180</v>
      </c>
      <c r="D65" s="262"/>
      <c r="E65" s="282"/>
      <c r="F65" s="262"/>
      <c r="G65" s="262"/>
      <c r="H65" s="262"/>
      <c r="I65" s="283"/>
    </row>
    <row r="66" spans="1:9" s="275" customFormat="1" ht="28.5" x14ac:dyDescent="0.25">
      <c r="A66" s="271">
        <f t="shared" si="4"/>
        <v>34</v>
      </c>
      <c r="B66" s="272" t="s">
        <v>180</v>
      </c>
      <c r="C66" s="273">
        <v>130</v>
      </c>
      <c r="D66" s="262"/>
      <c r="E66" s="282"/>
      <c r="F66" s="262"/>
      <c r="G66" s="262"/>
      <c r="H66" s="262"/>
      <c r="I66" s="283"/>
    </row>
    <row r="67" spans="1:9" s="275" customFormat="1" ht="28.5" x14ac:dyDescent="0.25">
      <c r="A67" s="271">
        <f t="shared" si="4"/>
        <v>35</v>
      </c>
      <c r="B67" s="272" t="s">
        <v>181</v>
      </c>
      <c r="C67" s="273">
        <v>14.6</v>
      </c>
      <c r="D67" s="262"/>
      <c r="E67" s="282"/>
      <c r="F67" s="262"/>
      <c r="G67" s="262"/>
      <c r="H67" s="262"/>
      <c r="I67" s="283"/>
    </row>
    <row r="68" spans="1:9" s="275" customFormat="1" ht="57" x14ac:dyDescent="0.25">
      <c r="A68" s="271">
        <f t="shared" si="4"/>
        <v>36</v>
      </c>
      <c r="B68" s="272" t="s">
        <v>182</v>
      </c>
      <c r="C68" s="273">
        <v>7</v>
      </c>
      <c r="D68" s="262"/>
      <c r="E68" s="282"/>
      <c r="F68" s="262"/>
      <c r="G68" s="262"/>
      <c r="H68" s="262"/>
      <c r="I68" s="283"/>
    </row>
    <row r="69" spans="1:9" s="275" customFormat="1" ht="28.5" x14ac:dyDescent="0.25">
      <c r="A69" s="271">
        <f t="shared" si="4"/>
        <v>37</v>
      </c>
      <c r="B69" s="272" t="s">
        <v>183</v>
      </c>
      <c r="C69" s="273">
        <v>62.3</v>
      </c>
      <c r="D69" s="262"/>
      <c r="E69" s="282"/>
      <c r="F69" s="262"/>
      <c r="G69" s="262"/>
      <c r="H69" s="262"/>
      <c r="I69" s="283"/>
    </row>
    <row r="70" spans="1:9" s="275" customFormat="1" ht="42.75" x14ac:dyDescent="0.25">
      <c r="A70" s="271">
        <f t="shared" si="4"/>
        <v>38</v>
      </c>
      <c r="B70" s="272" t="s">
        <v>184</v>
      </c>
      <c r="C70" s="273">
        <v>7</v>
      </c>
      <c r="D70" s="262"/>
      <c r="E70" s="282"/>
      <c r="F70" s="262"/>
      <c r="G70" s="262"/>
      <c r="H70" s="262"/>
      <c r="I70" s="283"/>
    </row>
    <row r="71" spans="1:9" s="275" customFormat="1" ht="42.75" x14ac:dyDescent="0.25">
      <c r="A71" s="271">
        <f t="shared" si="4"/>
        <v>39</v>
      </c>
      <c r="B71" s="272" t="s">
        <v>185</v>
      </c>
      <c r="C71" s="273">
        <v>18</v>
      </c>
      <c r="D71" s="262"/>
      <c r="E71" s="282"/>
      <c r="F71" s="262"/>
      <c r="G71" s="262"/>
      <c r="H71" s="262"/>
      <c r="I71" s="283"/>
    </row>
    <row r="72" spans="1:9" s="275" customFormat="1" ht="57" x14ac:dyDescent="0.25">
      <c r="A72" s="271">
        <f t="shared" si="4"/>
        <v>40</v>
      </c>
      <c r="B72" s="272" t="s">
        <v>186</v>
      </c>
      <c r="C72" s="273">
        <v>18</v>
      </c>
      <c r="D72" s="262"/>
      <c r="E72" s="282"/>
      <c r="F72" s="262"/>
      <c r="G72" s="262"/>
      <c r="H72" s="262"/>
      <c r="I72" s="283"/>
    </row>
    <row r="73" spans="1:9" s="275" customFormat="1" ht="42.75" x14ac:dyDescent="0.25">
      <c r="A73" s="271">
        <f t="shared" si="4"/>
        <v>41</v>
      </c>
      <c r="B73" s="272" t="s">
        <v>187</v>
      </c>
      <c r="C73" s="273">
        <v>12</v>
      </c>
      <c r="D73" s="262"/>
      <c r="E73" s="282"/>
      <c r="F73" s="262"/>
      <c r="G73" s="262"/>
      <c r="H73" s="262"/>
      <c r="I73" s="283"/>
    </row>
    <row r="74" spans="1:9" x14ac:dyDescent="0.2">
      <c r="A74" s="266"/>
      <c r="B74" s="267"/>
      <c r="C74" s="268"/>
      <c r="D74" s="266"/>
      <c r="E74" s="266"/>
      <c r="F74" s="266"/>
      <c r="G74" s="266"/>
      <c r="H74" s="266"/>
      <c r="I74" s="281"/>
    </row>
    <row r="75" spans="1:9" ht="20.25" x14ac:dyDescent="0.2">
      <c r="B75" s="270" t="s">
        <v>3</v>
      </c>
    </row>
    <row r="76" spans="1:9" x14ac:dyDescent="0.2">
      <c r="A76" s="266"/>
      <c r="B76" s="267"/>
      <c r="C76" s="268"/>
      <c r="D76" s="266"/>
      <c r="E76" s="266"/>
      <c r="F76" s="266"/>
      <c r="G76" s="266"/>
      <c r="H76" s="266"/>
      <c r="I76" s="281"/>
    </row>
    <row r="77" spans="1:9" s="275" customFormat="1" ht="28.5" x14ac:dyDescent="0.25">
      <c r="A77" s="271">
        <f>A76+1</f>
        <v>1</v>
      </c>
      <c r="B77" s="272" t="s">
        <v>188</v>
      </c>
      <c r="C77" s="273">
        <v>200</v>
      </c>
      <c r="D77" s="284"/>
      <c r="E77" s="262"/>
      <c r="F77" s="285"/>
      <c r="G77" s="271"/>
      <c r="H77" s="271"/>
      <c r="I77" s="286"/>
    </row>
    <row r="78" spans="1:9" s="275" customFormat="1" ht="28.5" x14ac:dyDescent="0.25">
      <c r="A78" s="271">
        <f t="shared" ref="A78:A85" si="5">A77+1</f>
        <v>2</v>
      </c>
      <c r="B78" s="272" t="s">
        <v>189</v>
      </c>
      <c r="C78" s="273">
        <v>30.89</v>
      </c>
      <c r="D78" s="287"/>
      <c r="E78" s="282"/>
      <c r="F78" s="262"/>
      <c r="G78" s="262"/>
      <c r="H78" s="262"/>
      <c r="I78" s="286"/>
    </row>
    <row r="79" spans="1:9" s="275" customFormat="1" ht="28.5" x14ac:dyDescent="0.25">
      <c r="A79" s="271">
        <f t="shared" si="5"/>
        <v>3</v>
      </c>
      <c r="B79" s="272" t="s">
        <v>190</v>
      </c>
      <c r="C79" s="273">
        <v>17.09</v>
      </c>
      <c r="D79" s="288"/>
      <c r="E79" s="282"/>
      <c r="F79" s="262"/>
      <c r="G79" s="262"/>
      <c r="H79" s="262"/>
      <c r="I79" s="289"/>
    </row>
    <row r="80" spans="1:9" s="275" customFormat="1" ht="28.5" x14ac:dyDescent="0.25">
      <c r="A80" s="271">
        <f t="shared" si="5"/>
        <v>4</v>
      </c>
      <c r="B80" s="272" t="s">
        <v>191</v>
      </c>
      <c r="C80" s="273">
        <v>9.9600000000000009</v>
      </c>
      <c r="D80" s="288"/>
      <c r="E80" s="282"/>
      <c r="F80" s="262"/>
      <c r="G80" s="262"/>
      <c r="H80" s="262"/>
      <c r="I80" s="289"/>
    </row>
    <row r="81" spans="1:9" s="275" customFormat="1" ht="28.5" x14ac:dyDescent="0.25">
      <c r="A81" s="271">
        <f t="shared" si="5"/>
        <v>5</v>
      </c>
      <c r="B81" s="272" t="s">
        <v>192</v>
      </c>
      <c r="C81" s="273">
        <v>219.1</v>
      </c>
      <c r="D81" s="288"/>
      <c r="E81" s="282"/>
      <c r="F81" s="262"/>
      <c r="G81" s="262"/>
      <c r="H81" s="262"/>
      <c r="I81" s="289"/>
    </row>
    <row r="82" spans="1:9" s="275" customFormat="1" ht="28.5" x14ac:dyDescent="0.25">
      <c r="A82" s="271">
        <f t="shared" si="5"/>
        <v>6</v>
      </c>
      <c r="B82" s="272" t="s">
        <v>193</v>
      </c>
      <c r="C82" s="273">
        <v>20.07</v>
      </c>
      <c r="D82" s="288"/>
      <c r="E82" s="282"/>
      <c r="F82" s="262"/>
      <c r="G82" s="262"/>
      <c r="H82" s="262"/>
      <c r="I82" s="289"/>
    </row>
    <row r="83" spans="1:9" s="275" customFormat="1" ht="28.5" x14ac:dyDescent="0.25">
      <c r="A83" s="271">
        <f t="shared" si="5"/>
        <v>7</v>
      </c>
      <c r="B83" s="272" t="s">
        <v>194</v>
      </c>
      <c r="C83" s="273">
        <v>34.92</v>
      </c>
      <c r="D83" s="288"/>
      <c r="E83" s="282"/>
      <c r="F83" s="262"/>
      <c r="G83" s="262"/>
      <c r="H83" s="262"/>
      <c r="I83" s="289"/>
    </row>
    <row r="84" spans="1:9" s="275" customFormat="1" ht="28.5" x14ac:dyDescent="0.25">
      <c r="A84" s="271">
        <f t="shared" si="5"/>
        <v>8</v>
      </c>
      <c r="B84" s="272" t="s">
        <v>195</v>
      </c>
      <c r="C84" s="273">
        <v>15.78</v>
      </c>
      <c r="D84" s="288"/>
      <c r="E84" s="282"/>
      <c r="F84" s="262"/>
      <c r="G84" s="262"/>
      <c r="H84" s="262"/>
      <c r="I84" s="289"/>
    </row>
    <row r="85" spans="1:9" s="275" customFormat="1" ht="42.75" x14ac:dyDescent="0.25">
      <c r="A85" s="271">
        <f t="shared" si="5"/>
        <v>9</v>
      </c>
      <c r="B85" s="272" t="s">
        <v>196</v>
      </c>
      <c r="C85" s="273">
        <v>56.6</v>
      </c>
      <c r="D85" s="288"/>
      <c r="E85" s="282"/>
      <c r="F85" s="262"/>
      <c r="G85" s="262"/>
      <c r="H85" s="262"/>
      <c r="I85" s="289"/>
    </row>
    <row r="86" spans="1:9" x14ac:dyDescent="0.2">
      <c r="A86" s="266"/>
      <c r="B86" s="267"/>
      <c r="C86" s="268"/>
      <c r="D86" s="266"/>
      <c r="E86" s="266"/>
      <c r="F86" s="266"/>
      <c r="G86" s="266"/>
      <c r="H86" s="266"/>
      <c r="I86" s="281"/>
    </row>
    <row r="87" spans="1:9" ht="20.25" x14ac:dyDescent="0.2">
      <c r="B87" s="270" t="s">
        <v>4</v>
      </c>
    </row>
    <row r="88" spans="1:9" x14ac:dyDescent="0.2">
      <c r="A88" s="266"/>
      <c r="B88" s="267"/>
      <c r="C88" s="268"/>
      <c r="D88" s="266"/>
      <c r="E88" s="266"/>
      <c r="F88" s="266"/>
      <c r="G88" s="266"/>
      <c r="H88" s="266"/>
      <c r="I88" s="281"/>
    </row>
    <row r="89" spans="1:9" s="275" customFormat="1" ht="28.5" x14ac:dyDescent="0.25">
      <c r="A89" s="271">
        <f>A88+1</f>
        <v>1</v>
      </c>
      <c r="B89" s="272" t="s">
        <v>197</v>
      </c>
      <c r="C89" s="273">
        <v>5.9</v>
      </c>
      <c r="D89" s="262"/>
      <c r="E89" s="282"/>
      <c r="F89" s="262"/>
      <c r="G89" s="262"/>
      <c r="H89" s="262"/>
      <c r="I89" s="283"/>
    </row>
    <row r="90" spans="1:9" s="275" customFormat="1" ht="28.5" x14ac:dyDescent="0.25">
      <c r="A90" s="271">
        <f t="shared" ref="A90:A98" si="6">A89+1</f>
        <v>2</v>
      </c>
      <c r="B90" s="272" t="s">
        <v>198</v>
      </c>
      <c r="C90" s="273">
        <v>39.700000000000003</v>
      </c>
      <c r="D90" s="262"/>
      <c r="E90" s="262"/>
      <c r="F90" s="271"/>
      <c r="G90" s="271"/>
      <c r="H90" s="271"/>
      <c r="I90" s="290"/>
    </row>
    <row r="91" spans="1:9" s="275" customFormat="1" ht="28.5" x14ac:dyDescent="0.25">
      <c r="A91" s="271">
        <f t="shared" si="6"/>
        <v>3</v>
      </c>
      <c r="B91" s="272" t="s">
        <v>199</v>
      </c>
      <c r="C91" s="273">
        <v>206.1</v>
      </c>
      <c r="D91" s="262"/>
      <c r="E91" s="262"/>
      <c r="F91" s="271"/>
      <c r="G91" s="271"/>
      <c r="H91" s="271"/>
      <c r="I91" s="290"/>
    </row>
    <row r="92" spans="1:9" s="275" customFormat="1" ht="28.5" x14ac:dyDescent="0.25">
      <c r="A92" s="271">
        <f t="shared" si="6"/>
        <v>4</v>
      </c>
      <c r="B92" s="272" t="s">
        <v>200</v>
      </c>
      <c r="C92" s="273">
        <v>33.299999999999997</v>
      </c>
      <c r="D92" s="262"/>
      <c r="E92" s="262"/>
      <c r="F92" s="271"/>
      <c r="G92" s="271"/>
      <c r="H92" s="271"/>
      <c r="I92" s="290"/>
    </row>
    <row r="93" spans="1:9" s="275" customFormat="1" ht="28.5" x14ac:dyDescent="0.25">
      <c r="A93" s="271">
        <f t="shared" si="6"/>
        <v>5</v>
      </c>
      <c r="B93" s="272" t="s">
        <v>201</v>
      </c>
      <c r="C93" s="273">
        <v>13.4</v>
      </c>
      <c r="D93" s="262"/>
      <c r="E93" s="262"/>
      <c r="F93" s="271"/>
      <c r="G93" s="271"/>
      <c r="H93" s="271"/>
      <c r="I93" s="290"/>
    </row>
    <row r="94" spans="1:9" s="275" customFormat="1" ht="28.5" x14ac:dyDescent="0.25">
      <c r="A94" s="271">
        <f t="shared" si="6"/>
        <v>6</v>
      </c>
      <c r="B94" s="272" t="s">
        <v>202</v>
      </c>
      <c r="C94" s="273">
        <v>12.7</v>
      </c>
      <c r="D94" s="262"/>
      <c r="E94" s="282"/>
      <c r="F94" s="262"/>
      <c r="G94" s="262"/>
      <c r="H94" s="262"/>
      <c r="I94" s="283"/>
    </row>
    <row r="95" spans="1:9" s="275" customFormat="1" ht="28.5" x14ac:dyDescent="0.25">
      <c r="A95" s="271">
        <f t="shared" si="6"/>
        <v>7</v>
      </c>
      <c r="B95" s="272" t="s">
        <v>203</v>
      </c>
      <c r="C95" s="273">
        <v>23.14</v>
      </c>
      <c r="D95" s="262"/>
      <c r="E95" s="282"/>
      <c r="F95" s="262"/>
      <c r="G95" s="262"/>
      <c r="H95" s="262"/>
      <c r="I95" s="283"/>
    </row>
    <row r="96" spans="1:9" s="275" customFormat="1" ht="42.75" x14ac:dyDescent="0.25">
      <c r="A96" s="271">
        <f t="shared" si="6"/>
        <v>8</v>
      </c>
      <c r="B96" s="272" t="s">
        <v>204</v>
      </c>
      <c r="C96" s="273">
        <v>59.2</v>
      </c>
      <c r="D96" s="262"/>
      <c r="E96" s="282"/>
      <c r="F96" s="262"/>
      <c r="G96" s="262"/>
      <c r="H96" s="262"/>
      <c r="I96" s="283"/>
    </row>
    <row r="97" spans="1:9" s="275" customFormat="1" ht="28.5" x14ac:dyDescent="0.25">
      <c r="A97" s="271">
        <f t="shared" si="6"/>
        <v>9</v>
      </c>
      <c r="B97" s="272" t="s">
        <v>205</v>
      </c>
      <c r="C97" s="273">
        <v>125.48</v>
      </c>
      <c r="D97" s="262"/>
      <c r="E97" s="282"/>
      <c r="F97" s="262"/>
      <c r="G97" s="262"/>
      <c r="H97" s="262"/>
      <c r="I97" s="283"/>
    </row>
    <row r="98" spans="1:9" s="275" customFormat="1" ht="42.75" x14ac:dyDescent="0.25">
      <c r="A98" s="271">
        <f t="shared" si="6"/>
        <v>10</v>
      </c>
      <c r="B98" s="272" t="s">
        <v>206</v>
      </c>
      <c r="C98" s="273">
        <v>135</v>
      </c>
      <c r="D98" s="262"/>
      <c r="E98" s="282"/>
      <c r="F98" s="262"/>
      <c r="G98" s="262"/>
      <c r="H98" s="262"/>
      <c r="I98" s="283"/>
    </row>
    <row r="99" spans="1:9" x14ac:dyDescent="0.2">
      <c r="A99" s="266"/>
      <c r="B99" s="267"/>
      <c r="C99" s="268"/>
      <c r="D99" s="266"/>
      <c r="E99" s="266"/>
      <c r="F99" s="266"/>
      <c r="G99" s="266"/>
      <c r="H99" s="266"/>
      <c r="I99" s="281"/>
    </row>
    <row r="100" spans="1:9" ht="20.25" x14ac:dyDescent="0.2">
      <c r="B100" s="270" t="s">
        <v>5</v>
      </c>
    </row>
    <row r="101" spans="1:9" x14ac:dyDescent="0.2">
      <c r="A101" s="266"/>
      <c r="B101" s="267"/>
      <c r="C101" s="268"/>
      <c r="D101" s="266"/>
      <c r="E101" s="266"/>
      <c r="F101" s="266"/>
      <c r="G101" s="266"/>
      <c r="H101" s="266"/>
      <c r="I101" s="281"/>
    </row>
    <row r="102" spans="1:9" s="257" customFormat="1" ht="28.5" x14ac:dyDescent="0.25">
      <c r="A102" s="271">
        <f>A101+1</f>
        <v>1</v>
      </c>
      <c r="B102" s="272" t="s">
        <v>207</v>
      </c>
      <c r="C102" s="273">
        <v>37</v>
      </c>
      <c r="D102" s="262"/>
      <c r="E102" s="282"/>
      <c r="F102" s="262"/>
      <c r="G102" s="262"/>
      <c r="H102" s="262"/>
      <c r="I102" s="291"/>
    </row>
    <row r="103" spans="1:9" s="257" customFormat="1" ht="28.5" x14ac:dyDescent="0.25">
      <c r="A103" s="271">
        <f>A102+1</f>
        <v>2</v>
      </c>
      <c r="B103" s="272" t="s">
        <v>208</v>
      </c>
      <c r="C103" s="273">
        <v>30</v>
      </c>
      <c r="D103" s="262"/>
      <c r="E103" s="282"/>
      <c r="F103" s="262"/>
      <c r="G103" s="262"/>
      <c r="H103" s="262"/>
      <c r="I103" s="291"/>
    </row>
    <row r="104" spans="1:9" s="257" customFormat="1" ht="28.5" x14ac:dyDescent="0.25">
      <c r="A104" s="271">
        <f t="shared" ref="A104:A107" si="7">A103+1</f>
        <v>3</v>
      </c>
      <c r="B104" s="272" t="s">
        <v>209</v>
      </c>
      <c r="C104" s="273">
        <v>257.39999999999998</v>
      </c>
      <c r="D104" s="262"/>
      <c r="E104" s="282"/>
      <c r="F104" s="262"/>
      <c r="G104" s="262"/>
      <c r="H104" s="262"/>
      <c r="I104" s="291"/>
    </row>
    <row r="105" spans="1:9" s="257" customFormat="1" ht="28.5" x14ac:dyDescent="0.25">
      <c r="A105" s="271">
        <f t="shared" si="7"/>
        <v>4</v>
      </c>
      <c r="B105" s="272" t="s">
        <v>210</v>
      </c>
      <c r="C105" s="273">
        <v>257.39999999999998</v>
      </c>
      <c r="D105" s="262"/>
      <c r="E105" s="282"/>
      <c r="F105" s="262"/>
      <c r="G105" s="262"/>
      <c r="H105" s="262"/>
      <c r="I105" s="291"/>
    </row>
    <row r="106" spans="1:9" s="257" customFormat="1" ht="28.5" x14ac:dyDescent="0.25">
      <c r="A106" s="271">
        <f t="shared" si="7"/>
        <v>5</v>
      </c>
      <c r="B106" s="272" t="s">
        <v>211</v>
      </c>
      <c r="C106" s="273">
        <v>116.84</v>
      </c>
      <c r="D106" s="262"/>
      <c r="E106" s="282"/>
      <c r="F106" s="262"/>
      <c r="G106" s="262"/>
      <c r="H106" s="262"/>
      <c r="I106" s="291"/>
    </row>
    <row r="107" spans="1:9" s="257" customFormat="1" ht="42.75" x14ac:dyDescent="0.25">
      <c r="A107" s="271">
        <f t="shared" si="7"/>
        <v>6</v>
      </c>
      <c r="B107" s="272" t="s">
        <v>212</v>
      </c>
      <c r="C107" s="273">
        <v>200.67</v>
      </c>
      <c r="D107" s="262"/>
      <c r="E107" s="282"/>
      <c r="F107" s="262"/>
      <c r="G107" s="262"/>
      <c r="H107" s="262"/>
      <c r="I107" s="291"/>
    </row>
    <row r="108" spans="1:9" x14ac:dyDescent="0.2">
      <c r="A108" s="266"/>
      <c r="B108" s="267"/>
      <c r="C108" s="268"/>
      <c r="D108" s="266"/>
      <c r="E108" s="266"/>
      <c r="F108" s="266"/>
      <c r="G108" s="266"/>
      <c r="H108" s="266"/>
      <c r="I108" s="281"/>
    </row>
    <row r="109" spans="1:9" ht="20.25" x14ac:dyDescent="0.2">
      <c r="B109" s="270" t="s">
        <v>6</v>
      </c>
    </row>
    <row r="110" spans="1:9" x14ac:dyDescent="0.2">
      <c r="A110" s="266"/>
      <c r="B110" s="267"/>
      <c r="C110" s="268"/>
      <c r="D110" s="266"/>
      <c r="E110" s="266"/>
      <c r="F110" s="266"/>
      <c r="G110" s="266"/>
      <c r="H110" s="266"/>
      <c r="I110" s="281"/>
    </row>
    <row r="111" spans="1:9" s="257" customFormat="1" ht="28.5" x14ac:dyDescent="0.25">
      <c r="A111" s="271">
        <f>A110+1</f>
        <v>1</v>
      </c>
      <c r="B111" s="272" t="s">
        <v>213</v>
      </c>
      <c r="C111" s="273">
        <v>120</v>
      </c>
      <c r="D111" s="262"/>
      <c r="E111" s="282"/>
      <c r="F111" s="262"/>
      <c r="G111" s="262"/>
      <c r="H111" s="262"/>
      <c r="I111" s="292"/>
    </row>
    <row r="112" spans="1:9" s="257" customFormat="1" ht="28.5" x14ac:dyDescent="0.25">
      <c r="A112" s="271">
        <f t="shared" ref="A112:A144" si="8">A111+1</f>
        <v>2</v>
      </c>
      <c r="B112" s="272" t="s">
        <v>214</v>
      </c>
      <c r="C112" s="273">
        <v>40</v>
      </c>
      <c r="D112" s="262"/>
      <c r="E112" s="282"/>
      <c r="F112" s="262"/>
      <c r="G112" s="262"/>
      <c r="H112" s="262"/>
      <c r="I112" s="292"/>
    </row>
    <row r="113" spans="1:9" s="257" customFormat="1" ht="28.5" x14ac:dyDescent="0.25">
      <c r="A113" s="271">
        <f t="shared" si="8"/>
        <v>3</v>
      </c>
      <c r="B113" s="272" t="s">
        <v>215</v>
      </c>
      <c r="C113" s="273">
        <v>25</v>
      </c>
      <c r="D113" s="262"/>
      <c r="E113" s="282"/>
      <c r="F113" s="262"/>
      <c r="G113" s="262"/>
      <c r="H113" s="262"/>
      <c r="I113" s="292"/>
    </row>
    <row r="114" spans="1:9" s="257" customFormat="1" ht="28.5" x14ac:dyDescent="0.25">
      <c r="A114" s="271">
        <f t="shared" si="8"/>
        <v>4</v>
      </c>
      <c r="B114" s="272" t="s">
        <v>216</v>
      </c>
      <c r="C114" s="273">
        <v>30</v>
      </c>
      <c r="D114" s="262"/>
      <c r="E114" s="282"/>
      <c r="F114" s="262"/>
      <c r="G114" s="262"/>
      <c r="H114" s="262"/>
      <c r="I114" s="292"/>
    </row>
    <row r="115" spans="1:9" s="257" customFormat="1" ht="28.5" x14ac:dyDescent="0.25">
      <c r="A115" s="271">
        <f t="shared" si="8"/>
        <v>5</v>
      </c>
      <c r="B115" s="272" t="s">
        <v>217</v>
      </c>
      <c r="C115" s="273">
        <v>45</v>
      </c>
      <c r="D115" s="262"/>
      <c r="E115" s="282"/>
      <c r="F115" s="262"/>
      <c r="G115" s="262"/>
      <c r="H115" s="262"/>
      <c r="I115" s="292"/>
    </row>
    <row r="116" spans="1:9" s="257" customFormat="1" ht="28.5" x14ac:dyDescent="0.25">
      <c r="A116" s="271">
        <f t="shared" si="8"/>
        <v>6</v>
      </c>
      <c r="B116" s="272" t="s">
        <v>218</v>
      </c>
      <c r="C116" s="273">
        <v>17</v>
      </c>
      <c r="D116" s="262"/>
      <c r="E116" s="282"/>
      <c r="F116" s="262"/>
      <c r="G116" s="262"/>
      <c r="H116" s="262"/>
      <c r="I116" s="292"/>
    </row>
    <row r="117" spans="1:9" s="257" customFormat="1" ht="28.5" x14ac:dyDescent="0.25">
      <c r="A117" s="271">
        <f t="shared" si="8"/>
        <v>7</v>
      </c>
      <c r="B117" s="272" t="s">
        <v>219</v>
      </c>
      <c r="C117" s="273">
        <v>46</v>
      </c>
      <c r="D117" s="262"/>
      <c r="E117" s="282"/>
      <c r="F117" s="262"/>
      <c r="G117" s="262"/>
      <c r="H117" s="262"/>
      <c r="I117" s="292"/>
    </row>
    <row r="118" spans="1:9" s="257" customFormat="1" ht="42.75" x14ac:dyDescent="0.25">
      <c r="A118" s="271">
        <f t="shared" si="8"/>
        <v>8</v>
      </c>
      <c r="B118" s="272" t="s">
        <v>220</v>
      </c>
      <c r="C118" s="273">
        <v>6.2</v>
      </c>
      <c r="D118" s="262"/>
      <c r="E118" s="282"/>
      <c r="F118" s="262"/>
      <c r="G118" s="262"/>
      <c r="H118" s="262"/>
      <c r="I118" s="292"/>
    </row>
    <row r="119" spans="1:9" s="257" customFormat="1" ht="28.5" x14ac:dyDescent="0.25">
      <c r="A119" s="271">
        <f t="shared" si="8"/>
        <v>9</v>
      </c>
      <c r="B119" s="272" t="s">
        <v>221</v>
      </c>
      <c r="C119" s="273">
        <v>52</v>
      </c>
      <c r="D119" s="262"/>
      <c r="E119" s="282"/>
      <c r="F119" s="262"/>
      <c r="G119" s="262"/>
      <c r="H119" s="262"/>
      <c r="I119" s="292"/>
    </row>
    <row r="120" spans="1:9" s="257" customFormat="1" ht="28.5" x14ac:dyDescent="0.25">
      <c r="A120" s="271">
        <f t="shared" si="8"/>
        <v>10</v>
      </c>
      <c r="B120" s="272" t="s">
        <v>222</v>
      </c>
      <c r="C120" s="273">
        <v>11.86</v>
      </c>
      <c r="D120" s="262"/>
      <c r="E120" s="282"/>
      <c r="F120" s="262"/>
      <c r="G120" s="262"/>
      <c r="H120" s="262"/>
      <c r="I120" s="292"/>
    </row>
    <row r="121" spans="1:9" s="257" customFormat="1" ht="15.75" x14ac:dyDescent="0.25">
      <c r="A121" s="271">
        <f t="shared" si="8"/>
        <v>11</v>
      </c>
      <c r="B121" s="272" t="s">
        <v>223</v>
      </c>
      <c r="C121" s="273">
        <v>13.05</v>
      </c>
      <c r="D121" s="262"/>
      <c r="E121" s="282"/>
      <c r="F121" s="262"/>
      <c r="G121" s="262"/>
      <c r="H121" s="262"/>
      <c r="I121" s="292"/>
    </row>
    <row r="122" spans="1:9" s="257" customFormat="1" ht="28.5" x14ac:dyDescent="0.25">
      <c r="A122" s="271">
        <f t="shared" si="8"/>
        <v>12</v>
      </c>
      <c r="B122" s="272" t="s">
        <v>224</v>
      </c>
      <c r="C122" s="273">
        <v>80</v>
      </c>
      <c r="D122" s="262"/>
      <c r="E122" s="282"/>
      <c r="F122" s="262"/>
      <c r="G122" s="262"/>
      <c r="H122" s="262"/>
      <c r="I122" s="292"/>
    </row>
    <row r="123" spans="1:9" s="257" customFormat="1" ht="15.75" x14ac:dyDescent="0.25">
      <c r="A123" s="271">
        <f t="shared" si="8"/>
        <v>13</v>
      </c>
      <c r="B123" s="272" t="s">
        <v>225</v>
      </c>
      <c r="C123" s="273">
        <v>25.4</v>
      </c>
      <c r="D123" s="262"/>
      <c r="E123" s="282"/>
      <c r="F123" s="262"/>
      <c r="G123" s="262"/>
      <c r="H123" s="262"/>
      <c r="I123" s="292"/>
    </row>
    <row r="124" spans="1:9" s="257" customFormat="1" ht="42.75" x14ac:dyDescent="0.25">
      <c r="A124" s="271">
        <f t="shared" si="8"/>
        <v>14</v>
      </c>
      <c r="B124" s="272" t="s">
        <v>226</v>
      </c>
      <c r="C124" s="273">
        <v>25</v>
      </c>
      <c r="D124" s="262"/>
      <c r="E124" s="282"/>
      <c r="F124" s="262"/>
      <c r="G124" s="262"/>
      <c r="H124" s="262"/>
      <c r="I124" s="292"/>
    </row>
    <row r="125" spans="1:9" s="257" customFormat="1" ht="15.75" x14ac:dyDescent="0.25">
      <c r="A125" s="271">
        <f t="shared" si="8"/>
        <v>15</v>
      </c>
      <c r="B125" s="272" t="s">
        <v>227</v>
      </c>
      <c r="C125" s="273">
        <v>12.03</v>
      </c>
      <c r="D125" s="262"/>
      <c r="E125" s="282"/>
      <c r="F125" s="262"/>
      <c r="G125" s="262"/>
      <c r="H125" s="262"/>
      <c r="I125" s="292"/>
    </row>
    <row r="126" spans="1:9" s="257" customFormat="1" ht="28.5" x14ac:dyDescent="0.25">
      <c r="A126" s="271">
        <f t="shared" si="8"/>
        <v>16</v>
      </c>
      <c r="B126" s="272" t="s">
        <v>228</v>
      </c>
      <c r="C126" s="273">
        <v>146.65</v>
      </c>
      <c r="D126" s="262"/>
      <c r="E126" s="282"/>
      <c r="F126" s="262"/>
      <c r="G126" s="262"/>
      <c r="H126" s="262"/>
      <c r="I126" s="292"/>
    </row>
    <row r="127" spans="1:9" s="257" customFormat="1" ht="28.5" x14ac:dyDescent="0.25">
      <c r="A127" s="271">
        <f t="shared" si="8"/>
        <v>17</v>
      </c>
      <c r="B127" s="272" t="s">
        <v>229</v>
      </c>
      <c r="C127" s="273">
        <v>84.45</v>
      </c>
      <c r="D127" s="262"/>
      <c r="E127" s="282"/>
      <c r="F127" s="262"/>
      <c r="G127" s="262"/>
      <c r="H127" s="262"/>
      <c r="I127" s="292"/>
    </row>
    <row r="128" spans="1:9" s="257" customFormat="1" ht="28.5" x14ac:dyDescent="0.25">
      <c r="A128" s="271">
        <f t="shared" si="8"/>
        <v>18</v>
      </c>
      <c r="B128" s="272" t="s">
        <v>230</v>
      </c>
      <c r="C128" s="273">
        <v>73.099999999999994</v>
      </c>
      <c r="D128" s="262"/>
      <c r="E128" s="282"/>
      <c r="F128" s="262"/>
      <c r="G128" s="262"/>
      <c r="H128" s="262"/>
      <c r="I128" s="292"/>
    </row>
    <row r="129" spans="1:9" s="257" customFormat="1" ht="15.75" x14ac:dyDescent="0.25">
      <c r="A129" s="271">
        <f t="shared" si="8"/>
        <v>19</v>
      </c>
      <c r="B129" s="272" t="s">
        <v>231</v>
      </c>
      <c r="C129" s="273">
        <v>73.099999999999994</v>
      </c>
      <c r="D129" s="262"/>
      <c r="E129" s="282"/>
      <c r="F129" s="262"/>
      <c r="G129" s="262"/>
      <c r="H129" s="262"/>
      <c r="I129" s="292"/>
    </row>
    <row r="130" spans="1:9" s="257" customFormat="1" ht="28.5" x14ac:dyDescent="0.25">
      <c r="A130" s="271">
        <f t="shared" si="8"/>
        <v>20</v>
      </c>
      <c r="B130" s="272" t="s">
        <v>232</v>
      </c>
      <c r="C130" s="273">
        <v>62.2</v>
      </c>
      <c r="D130" s="262"/>
      <c r="E130" s="282"/>
      <c r="F130" s="262"/>
      <c r="G130" s="262"/>
      <c r="H130" s="262"/>
      <c r="I130" s="292"/>
    </row>
    <row r="131" spans="1:9" s="257" customFormat="1" ht="28.5" x14ac:dyDescent="0.25">
      <c r="A131" s="271">
        <f t="shared" si="8"/>
        <v>21</v>
      </c>
      <c r="B131" s="272" t="s">
        <v>233</v>
      </c>
      <c r="C131" s="273">
        <v>62.2</v>
      </c>
      <c r="D131" s="262"/>
      <c r="E131" s="282"/>
      <c r="F131" s="262"/>
      <c r="G131" s="262"/>
      <c r="H131" s="262"/>
      <c r="I131" s="292"/>
    </row>
    <row r="132" spans="1:9" s="257" customFormat="1" ht="28.5" x14ac:dyDescent="0.25">
      <c r="A132" s="271">
        <f t="shared" si="8"/>
        <v>22</v>
      </c>
      <c r="B132" s="272" t="s">
        <v>234</v>
      </c>
      <c r="C132" s="273">
        <v>62.2</v>
      </c>
      <c r="D132" s="262"/>
      <c r="E132" s="282"/>
      <c r="F132" s="262"/>
      <c r="G132" s="262"/>
      <c r="H132" s="262"/>
      <c r="I132" s="292"/>
    </row>
    <row r="133" spans="1:9" s="257" customFormat="1" ht="28.5" x14ac:dyDescent="0.25">
      <c r="A133" s="271">
        <f t="shared" si="8"/>
        <v>23</v>
      </c>
      <c r="B133" s="272" t="s">
        <v>235</v>
      </c>
      <c r="C133" s="273">
        <v>13.8</v>
      </c>
      <c r="D133" s="262"/>
      <c r="E133" s="282"/>
      <c r="F133" s="262"/>
      <c r="G133" s="262"/>
      <c r="H133" s="262"/>
      <c r="I133" s="292"/>
    </row>
    <row r="134" spans="1:9" s="257" customFormat="1" ht="28.5" x14ac:dyDescent="0.25">
      <c r="A134" s="271">
        <f t="shared" si="8"/>
        <v>24</v>
      </c>
      <c r="B134" s="272" t="s">
        <v>236</v>
      </c>
      <c r="C134" s="273">
        <v>110</v>
      </c>
      <c r="D134" s="262"/>
      <c r="E134" s="282"/>
      <c r="F134" s="262"/>
      <c r="G134" s="262"/>
      <c r="H134" s="262"/>
      <c r="I134" s="292"/>
    </row>
    <row r="135" spans="1:9" s="257" customFormat="1" ht="28.5" x14ac:dyDescent="0.25">
      <c r="A135" s="271">
        <f t="shared" si="8"/>
        <v>25</v>
      </c>
      <c r="B135" s="272" t="s">
        <v>237</v>
      </c>
      <c r="C135" s="273">
        <v>30</v>
      </c>
      <c r="D135" s="262"/>
      <c r="E135" s="282"/>
      <c r="F135" s="262"/>
      <c r="G135" s="262"/>
      <c r="H135" s="262"/>
      <c r="I135" s="292"/>
    </row>
    <row r="136" spans="1:9" s="257" customFormat="1" ht="28.5" x14ac:dyDescent="0.25">
      <c r="A136" s="271">
        <f t="shared" si="8"/>
        <v>26</v>
      </c>
      <c r="B136" s="272" t="s">
        <v>238</v>
      </c>
      <c r="C136" s="273">
        <v>8</v>
      </c>
      <c r="D136" s="262"/>
      <c r="E136" s="282"/>
      <c r="F136" s="262"/>
      <c r="G136" s="262"/>
      <c r="H136" s="262"/>
      <c r="I136" s="292"/>
    </row>
    <row r="137" spans="1:9" s="257" customFormat="1" ht="28.5" x14ac:dyDescent="0.25">
      <c r="A137" s="271">
        <f t="shared" si="8"/>
        <v>27</v>
      </c>
      <c r="B137" s="272" t="s">
        <v>239</v>
      </c>
      <c r="C137" s="273">
        <v>30</v>
      </c>
      <c r="D137" s="262"/>
      <c r="E137" s="282"/>
      <c r="F137" s="262"/>
      <c r="G137" s="262"/>
      <c r="H137" s="262"/>
      <c r="I137" s="292"/>
    </row>
    <row r="138" spans="1:9" s="257" customFormat="1" ht="28.5" x14ac:dyDescent="0.25">
      <c r="A138" s="271">
        <f t="shared" si="8"/>
        <v>28</v>
      </c>
      <c r="B138" s="272" t="s">
        <v>240</v>
      </c>
      <c r="C138" s="273">
        <v>55</v>
      </c>
      <c r="D138" s="262"/>
      <c r="E138" s="282"/>
      <c r="F138" s="262"/>
      <c r="G138" s="262"/>
      <c r="H138" s="262"/>
      <c r="I138" s="292"/>
    </row>
    <row r="139" spans="1:9" s="257" customFormat="1" ht="28.5" x14ac:dyDescent="0.25">
      <c r="A139" s="271">
        <f t="shared" si="8"/>
        <v>29</v>
      </c>
      <c r="B139" s="272" t="s">
        <v>241</v>
      </c>
      <c r="C139" s="273">
        <v>76</v>
      </c>
      <c r="D139" s="262"/>
      <c r="E139" s="282"/>
      <c r="F139" s="262"/>
      <c r="G139" s="262"/>
      <c r="H139" s="262"/>
      <c r="I139" s="292"/>
    </row>
    <row r="140" spans="1:9" s="257" customFormat="1" ht="28.5" x14ac:dyDescent="0.25">
      <c r="A140" s="271">
        <f t="shared" si="8"/>
        <v>30</v>
      </c>
      <c r="B140" s="272" t="s">
        <v>242</v>
      </c>
      <c r="C140" s="273">
        <v>4</v>
      </c>
      <c r="D140" s="262"/>
      <c r="E140" s="282"/>
      <c r="F140" s="262"/>
      <c r="G140" s="262"/>
      <c r="H140" s="262"/>
      <c r="I140" s="292"/>
    </row>
    <row r="141" spans="1:9" s="257" customFormat="1" ht="42.75" x14ac:dyDescent="0.25">
      <c r="A141" s="271">
        <f t="shared" si="8"/>
        <v>31</v>
      </c>
      <c r="B141" s="272" t="s">
        <v>243</v>
      </c>
      <c r="C141" s="273">
        <v>6.2</v>
      </c>
      <c r="D141" s="262"/>
      <c r="E141" s="282"/>
      <c r="F141" s="262"/>
      <c r="G141" s="262"/>
      <c r="H141" s="262"/>
      <c r="I141" s="292"/>
    </row>
    <row r="142" spans="1:9" s="257" customFormat="1" ht="28.5" x14ac:dyDescent="0.25">
      <c r="A142" s="271">
        <f t="shared" si="8"/>
        <v>32</v>
      </c>
      <c r="B142" s="272" t="s">
        <v>244</v>
      </c>
      <c r="C142" s="273">
        <v>30</v>
      </c>
      <c r="D142" s="262"/>
      <c r="E142" s="282"/>
      <c r="F142" s="262"/>
      <c r="G142" s="262"/>
      <c r="H142" s="262"/>
      <c r="I142" s="292"/>
    </row>
    <row r="143" spans="1:9" s="257" customFormat="1" ht="28.5" x14ac:dyDescent="0.25">
      <c r="A143" s="271">
        <f t="shared" si="8"/>
        <v>33</v>
      </c>
      <c r="B143" s="272" t="s">
        <v>245</v>
      </c>
      <c r="C143" s="273">
        <v>30</v>
      </c>
      <c r="D143" s="262"/>
      <c r="E143" s="282"/>
      <c r="F143" s="262"/>
      <c r="G143" s="262"/>
      <c r="H143" s="262"/>
      <c r="I143" s="292"/>
    </row>
    <row r="144" spans="1:9" s="257" customFormat="1" ht="28.5" x14ac:dyDescent="0.25">
      <c r="A144" s="271">
        <f t="shared" si="8"/>
        <v>34</v>
      </c>
      <c r="B144" s="272" t="s">
        <v>246</v>
      </c>
      <c r="C144" s="273">
        <v>5.9</v>
      </c>
      <c r="D144" s="262"/>
      <c r="E144" s="282"/>
      <c r="F144" s="262"/>
      <c r="G144" s="262"/>
      <c r="H144" s="262"/>
      <c r="I144" s="292"/>
    </row>
    <row r="145" spans="1:9" x14ac:dyDescent="0.2">
      <c r="A145" s="266"/>
      <c r="B145" s="267"/>
      <c r="C145" s="268"/>
      <c r="D145" s="266"/>
      <c r="E145" s="266"/>
      <c r="F145" s="266"/>
      <c r="G145" s="266"/>
      <c r="H145" s="266"/>
      <c r="I145" s="281"/>
    </row>
    <row r="146" spans="1:9" ht="20.25" x14ac:dyDescent="0.2">
      <c r="B146" s="270" t="s">
        <v>7</v>
      </c>
    </row>
    <row r="147" spans="1:9" x14ac:dyDescent="0.2">
      <c r="A147" s="266"/>
      <c r="B147" s="267"/>
      <c r="C147" s="268"/>
      <c r="D147" s="266"/>
      <c r="E147" s="266"/>
      <c r="F147" s="266"/>
      <c r="G147" s="266"/>
      <c r="H147" s="266"/>
      <c r="I147" s="281"/>
    </row>
    <row r="148" spans="1:9" s="257" customFormat="1" ht="28.5" x14ac:dyDescent="0.25">
      <c r="A148" s="271">
        <f>A147+1</f>
        <v>1</v>
      </c>
      <c r="B148" s="272" t="s">
        <v>247</v>
      </c>
      <c r="C148" s="273">
        <v>19.3</v>
      </c>
      <c r="D148" s="262"/>
      <c r="E148" s="293"/>
      <c r="F148" s="262"/>
      <c r="G148" s="262"/>
      <c r="H148" s="262"/>
      <c r="I148" s="294"/>
    </row>
    <row r="149" spans="1:9" s="257" customFormat="1" ht="28.5" x14ac:dyDescent="0.25">
      <c r="A149" s="271">
        <f>A148+1</f>
        <v>2</v>
      </c>
      <c r="B149" s="272" t="s">
        <v>248</v>
      </c>
      <c r="C149" s="273">
        <v>17</v>
      </c>
      <c r="D149" s="262"/>
      <c r="E149" s="293"/>
      <c r="F149" s="262"/>
      <c r="G149" s="262"/>
      <c r="H149" s="262"/>
      <c r="I149" s="295"/>
    </row>
    <row r="150" spans="1:9" s="257" customFormat="1" ht="28.5" x14ac:dyDescent="0.25">
      <c r="A150" s="271">
        <f t="shared" ref="A150:A160" si="9">A149+1</f>
        <v>3</v>
      </c>
      <c r="B150" s="272" t="s">
        <v>249</v>
      </c>
      <c r="C150" s="273">
        <v>109.96</v>
      </c>
      <c r="D150" s="262"/>
      <c r="E150" s="293"/>
      <c r="F150" s="262"/>
      <c r="G150" s="262"/>
      <c r="H150" s="262"/>
      <c r="I150" s="295"/>
    </row>
    <row r="151" spans="1:9" s="257" customFormat="1" ht="28.5" x14ac:dyDescent="0.25">
      <c r="A151" s="271">
        <f t="shared" si="9"/>
        <v>4</v>
      </c>
      <c r="B151" s="272" t="s">
        <v>250</v>
      </c>
      <c r="C151" s="273">
        <v>111.53</v>
      </c>
      <c r="D151" s="262"/>
      <c r="E151" s="293"/>
      <c r="F151" s="262"/>
      <c r="G151" s="262"/>
      <c r="H151" s="262"/>
      <c r="I151" s="295"/>
    </row>
    <row r="152" spans="1:9" s="257" customFormat="1" ht="28.5" x14ac:dyDescent="0.25">
      <c r="A152" s="271">
        <f t="shared" si="9"/>
        <v>5</v>
      </c>
      <c r="B152" s="272" t="s">
        <v>251</v>
      </c>
      <c r="C152" s="273">
        <v>44.33</v>
      </c>
      <c r="D152" s="262"/>
      <c r="E152" s="293"/>
      <c r="F152" s="262"/>
      <c r="G152" s="262"/>
      <c r="H152" s="262"/>
      <c r="I152" s="295"/>
    </row>
    <row r="153" spans="1:9" s="257" customFormat="1" ht="28.5" x14ac:dyDescent="0.25">
      <c r="A153" s="271">
        <f t="shared" si="9"/>
        <v>6</v>
      </c>
      <c r="B153" s="272" t="s">
        <v>252</v>
      </c>
      <c r="C153" s="273">
        <v>65.64</v>
      </c>
      <c r="D153" s="262"/>
      <c r="E153" s="293"/>
      <c r="F153" s="262"/>
      <c r="G153" s="262"/>
      <c r="H153" s="262"/>
      <c r="I153" s="295"/>
    </row>
    <row r="154" spans="1:9" s="257" customFormat="1" ht="28.5" x14ac:dyDescent="0.25">
      <c r="A154" s="271">
        <f t="shared" si="9"/>
        <v>7</v>
      </c>
      <c r="B154" s="272" t="s">
        <v>253</v>
      </c>
      <c r="C154" s="273">
        <v>160</v>
      </c>
      <c r="D154" s="262"/>
      <c r="E154" s="293"/>
      <c r="F154" s="262"/>
      <c r="G154" s="262"/>
      <c r="H154" s="262"/>
      <c r="I154" s="295"/>
    </row>
    <row r="155" spans="1:9" s="257" customFormat="1" ht="28.5" x14ac:dyDescent="0.25">
      <c r="A155" s="271">
        <f t="shared" si="9"/>
        <v>8</v>
      </c>
      <c r="B155" s="272" t="s">
        <v>254</v>
      </c>
      <c r="C155" s="273">
        <v>37.24</v>
      </c>
      <c r="D155" s="262"/>
      <c r="E155" s="293"/>
      <c r="F155" s="262"/>
      <c r="G155" s="262"/>
      <c r="H155" s="262"/>
      <c r="I155" s="295"/>
    </row>
    <row r="156" spans="1:9" s="257" customFormat="1" ht="28.5" x14ac:dyDescent="0.25">
      <c r="A156" s="271">
        <f t="shared" si="9"/>
        <v>9</v>
      </c>
      <c r="B156" s="272" t="s">
        <v>255</v>
      </c>
      <c r="C156" s="273">
        <v>124.33</v>
      </c>
      <c r="D156" s="262"/>
      <c r="E156" s="293"/>
      <c r="F156" s="262"/>
      <c r="G156" s="262"/>
      <c r="H156" s="262"/>
      <c r="I156" s="295"/>
    </row>
    <row r="157" spans="1:9" s="257" customFormat="1" ht="28.5" x14ac:dyDescent="0.25">
      <c r="A157" s="271">
        <f t="shared" si="9"/>
        <v>10</v>
      </c>
      <c r="B157" s="272" t="s">
        <v>256</v>
      </c>
      <c r="C157" s="273">
        <v>124.33</v>
      </c>
      <c r="D157" s="262"/>
      <c r="E157" s="293"/>
      <c r="F157" s="262"/>
      <c r="G157" s="262"/>
      <c r="H157" s="262"/>
      <c r="I157" s="295"/>
    </row>
    <row r="158" spans="1:9" s="257" customFormat="1" ht="28.5" x14ac:dyDescent="0.25">
      <c r="A158" s="271">
        <f t="shared" si="9"/>
        <v>11</v>
      </c>
      <c r="B158" s="272" t="s">
        <v>257</v>
      </c>
      <c r="C158" s="273">
        <v>124.33</v>
      </c>
      <c r="D158" s="262"/>
      <c r="E158" s="293"/>
      <c r="F158" s="262"/>
      <c r="G158" s="262"/>
      <c r="H158" s="262"/>
      <c r="I158" s="295"/>
    </row>
    <row r="159" spans="1:9" s="257" customFormat="1" ht="28.5" x14ac:dyDescent="0.25">
      <c r="A159" s="271">
        <f t="shared" si="9"/>
        <v>12</v>
      </c>
      <c r="B159" s="272" t="s">
        <v>258</v>
      </c>
      <c r="C159" s="273">
        <v>69.599999999999994</v>
      </c>
      <c r="D159" s="262"/>
      <c r="E159" s="293"/>
      <c r="F159" s="262"/>
      <c r="G159" s="262"/>
      <c r="H159" s="262"/>
      <c r="I159" s="295"/>
    </row>
    <row r="160" spans="1:9" s="257" customFormat="1" ht="28.5" x14ac:dyDescent="0.25">
      <c r="A160" s="271">
        <f t="shared" si="9"/>
        <v>13</v>
      </c>
      <c r="B160" s="272" t="s">
        <v>259</v>
      </c>
      <c r="C160" s="273">
        <v>4.7300000000000004</v>
      </c>
      <c r="D160" s="262"/>
      <c r="E160" s="293"/>
      <c r="F160" s="262"/>
      <c r="G160" s="262"/>
      <c r="H160" s="262"/>
      <c r="I160" s="295"/>
    </row>
    <row r="161" spans="1:9" x14ac:dyDescent="0.2">
      <c r="A161" s="266"/>
      <c r="B161" s="267"/>
      <c r="C161" s="268"/>
      <c r="D161" s="266"/>
      <c r="E161" s="266"/>
      <c r="F161" s="266"/>
      <c r="G161" s="266"/>
      <c r="H161" s="266"/>
      <c r="I161" s="281"/>
    </row>
    <row r="162" spans="1:9" ht="20.25" x14ac:dyDescent="0.2">
      <c r="B162" s="270" t="s">
        <v>8</v>
      </c>
      <c r="I162" s="296"/>
    </row>
    <row r="163" spans="1:9" x14ac:dyDescent="0.2">
      <c r="A163" s="266"/>
      <c r="B163" s="267"/>
      <c r="C163" s="268"/>
      <c r="D163" s="266"/>
      <c r="E163" s="266"/>
      <c r="F163" s="266"/>
      <c r="G163" s="266"/>
      <c r="H163" s="266"/>
      <c r="I163" s="281"/>
    </row>
    <row r="164" spans="1:9" s="257" customFormat="1" ht="42.75" x14ac:dyDescent="0.25">
      <c r="A164" s="271">
        <f>A163+1</f>
        <v>1</v>
      </c>
      <c r="B164" s="272" t="s">
        <v>260</v>
      </c>
      <c r="C164" s="273">
        <v>506.55</v>
      </c>
      <c r="D164" s="262"/>
      <c r="E164" s="262"/>
      <c r="F164" s="262"/>
      <c r="G164" s="262"/>
      <c r="H164" s="262"/>
    </row>
    <row r="165" spans="1:9" x14ac:dyDescent="0.2">
      <c r="A165" s="266"/>
      <c r="B165" s="267"/>
      <c r="C165" s="268"/>
      <c r="D165" s="266"/>
      <c r="E165" s="266"/>
      <c r="F165" s="266"/>
      <c r="G165" s="266"/>
      <c r="H165" s="266"/>
      <c r="I165" s="281"/>
    </row>
    <row r="167" spans="1:9" s="257" customFormat="1" ht="15.75" x14ac:dyDescent="0.25">
      <c r="A167" s="297"/>
      <c r="B167" s="255"/>
      <c r="C167" s="256"/>
      <c r="D167" s="256"/>
      <c r="E167" s="256"/>
      <c r="F167" s="256"/>
      <c r="G167" s="256"/>
      <c r="H167" s="256"/>
    </row>
    <row r="168" spans="1:9" s="257" customFormat="1" ht="15.75" x14ac:dyDescent="0.25">
      <c r="A168" s="297" t="s">
        <v>261</v>
      </c>
      <c r="B168" s="255"/>
      <c r="C168" s="256"/>
      <c r="D168" s="256"/>
      <c r="E168" s="256"/>
      <c r="F168" s="256"/>
      <c r="G168" s="256"/>
      <c r="H168" s="256"/>
    </row>
    <row r="169" spans="1:9" s="257" customFormat="1" ht="15.75" x14ac:dyDescent="0.25">
      <c r="A169" s="297"/>
      <c r="B169" s="255"/>
      <c r="C169" s="256"/>
      <c r="D169" s="256"/>
      <c r="E169" s="256"/>
      <c r="F169" s="256"/>
      <c r="G169" s="256"/>
      <c r="H169" s="256"/>
    </row>
    <row r="170" spans="1:9" s="257" customFormat="1" ht="15.75" x14ac:dyDescent="0.25">
      <c r="A170" s="297"/>
      <c r="B170" s="255"/>
      <c r="C170" s="256"/>
      <c r="D170" s="256"/>
      <c r="E170" s="256"/>
      <c r="F170" s="256"/>
      <c r="G170" s="256"/>
      <c r="H170" s="256"/>
    </row>
  </sheetData>
  <mergeCells count="3">
    <mergeCell ref="D6:H6"/>
    <mergeCell ref="B1:C1"/>
    <mergeCell ref="B2:C2"/>
  </mergeCells>
  <pageMargins left="0.78740157480314965" right="0.39370078740157483" top="0.78740157480314965" bottom="0.39370078740157483" header="0.31496062992125984" footer="0.11811023622047245"/>
  <pageSetup paperSize="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 баланс</vt:lpstr>
      <vt:lpstr>Т договор</vt:lpstr>
      <vt:lpstr>'Т баланс'!Область_печати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2013-06-03T04:25:38Z</dcterms:modified>
</cp:coreProperties>
</file>