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35" yWindow="555" windowWidth="9720" windowHeight="8145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Лист1!$A$1:$O$16</definedName>
    <definedName name="_xlnm.Print_Area" localSheetId="1">Лист2!$A$1:$W$67</definedName>
  </definedNames>
  <calcPr calcId="114210"/>
</workbook>
</file>

<file path=xl/calcChain.xml><?xml version="1.0" encoding="utf-8"?>
<calcChain xmlns="http://schemas.openxmlformats.org/spreadsheetml/2006/main">
  <c r="U4" i="2"/>
  <c r="T10"/>
  <c r="T70"/>
  <c r="T71"/>
  <c r="T72"/>
  <c r="T73"/>
  <c r="T74"/>
  <c r="T75"/>
  <c r="T76"/>
  <c r="T77"/>
  <c r="T78"/>
  <c r="T79"/>
  <c r="T80"/>
  <c r="T81"/>
  <c r="T11"/>
  <c r="T4"/>
  <c r="T5"/>
  <c r="T6"/>
  <c r="T7"/>
  <c r="T8"/>
  <c r="T9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S10"/>
  <c r="S70"/>
  <c r="S71"/>
  <c r="S72"/>
  <c r="S73"/>
  <c r="S74"/>
  <c r="S75"/>
  <c r="S76"/>
  <c r="S77"/>
  <c r="S78"/>
  <c r="S79"/>
  <c r="S80"/>
  <c r="S81"/>
  <c r="S11"/>
  <c r="S4"/>
  <c r="S5"/>
  <c r="S6"/>
  <c r="S7"/>
  <c r="S8"/>
  <c r="S9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U56"/>
  <c r="J4"/>
  <c r="Q4"/>
  <c r="J5"/>
  <c r="Q5"/>
  <c r="J6"/>
  <c r="Q6"/>
  <c r="J7"/>
  <c r="Q7"/>
  <c r="J8"/>
  <c r="Q8"/>
  <c r="J9"/>
  <c r="Q9"/>
  <c r="J10"/>
  <c r="Q10"/>
  <c r="J70"/>
  <c r="Q70"/>
  <c r="J71"/>
  <c r="Q71"/>
  <c r="J72"/>
  <c r="Q72"/>
  <c r="J73"/>
  <c r="Q73"/>
  <c r="J74"/>
  <c r="Q74"/>
  <c r="J75"/>
  <c r="Q75"/>
  <c r="J76"/>
  <c r="Q76"/>
  <c r="J77"/>
  <c r="Q77"/>
  <c r="J78"/>
  <c r="Q78"/>
  <c r="J79"/>
  <c r="Q79"/>
  <c r="J80"/>
  <c r="Q80"/>
  <c r="J81"/>
  <c r="Q81"/>
  <c r="J11"/>
  <c r="Q11"/>
  <c r="J12"/>
  <c r="Q12"/>
  <c r="J13"/>
  <c r="Q13"/>
  <c r="J14"/>
  <c r="Q14"/>
  <c r="J15"/>
  <c r="Q15"/>
  <c r="J16"/>
  <c r="Q16"/>
  <c r="J17"/>
  <c r="Q17"/>
  <c r="J18"/>
  <c r="Q18"/>
  <c r="J19"/>
  <c r="Q19"/>
  <c r="J20"/>
  <c r="Q20"/>
  <c r="J21"/>
  <c r="Q21"/>
  <c r="J22"/>
  <c r="Q22"/>
  <c r="J23"/>
  <c r="Q23"/>
  <c r="J24"/>
  <c r="Q24"/>
  <c r="J25"/>
  <c r="Q25"/>
  <c r="J26"/>
  <c r="Q26"/>
  <c r="J27"/>
  <c r="Q27"/>
  <c r="J28"/>
  <c r="Q28"/>
  <c r="J29"/>
  <c r="Q29"/>
  <c r="J30"/>
  <c r="Q30"/>
  <c r="J31"/>
  <c r="Q31"/>
  <c r="J32"/>
  <c r="Q32"/>
  <c r="J33"/>
  <c r="Q33"/>
  <c r="J34"/>
  <c r="Q34"/>
  <c r="J35"/>
  <c r="Q35"/>
  <c r="J36"/>
  <c r="Q36"/>
  <c r="J37"/>
  <c r="Q37"/>
  <c r="J38"/>
  <c r="Q38"/>
  <c r="J39"/>
  <c r="Q39"/>
  <c r="J40"/>
  <c r="Q40"/>
  <c r="J41"/>
  <c r="Q41"/>
  <c r="J42"/>
  <c r="Q42"/>
  <c r="J43"/>
  <c r="Q43"/>
  <c r="J44"/>
  <c r="Q44"/>
  <c r="J45"/>
  <c r="Q45"/>
  <c r="J46"/>
  <c r="Q46"/>
  <c r="J47"/>
  <c r="Q47"/>
  <c r="J48"/>
  <c r="Q48"/>
  <c r="J49"/>
  <c r="Q49"/>
  <c r="J50"/>
  <c r="Q50"/>
  <c r="J51"/>
  <c r="Q51"/>
  <c r="J52"/>
  <c r="Q52"/>
  <c r="J53"/>
  <c r="Q53"/>
  <c r="J54"/>
  <c r="Q54"/>
  <c r="J55"/>
  <c r="Q55"/>
  <c r="Q56"/>
  <c r="J59"/>
  <c r="Q59"/>
  <c r="U26"/>
  <c r="U54"/>
  <c r="V54"/>
  <c r="U8"/>
  <c r="V8"/>
  <c r="V26"/>
  <c r="V4"/>
  <c r="U7"/>
  <c r="V7"/>
  <c r="U9"/>
  <c r="V9"/>
  <c r="U10"/>
  <c r="V10"/>
  <c r="U70"/>
  <c r="V70"/>
  <c r="U71"/>
  <c r="V71"/>
  <c r="U72"/>
  <c r="V72"/>
  <c r="U73"/>
  <c r="V73"/>
  <c r="U74"/>
  <c r="V74"/>
  <c r="U75"/>
  <c r="V75"/>
  <c r="U76"/>
  <c r="V76"/>
  <c r="U77"/>
  <c r="V77"/>
  <c r="U78"/>
  <c r="V78"/>
  <c r="U79"/>
  <c r="V79"/>
  <c r="U80"/>
  <c r="V80"/>
  <c r="U81"/>
  <c r="V81"/>
  <c r="U12"/>
  <c r="V12"/>
  <c r="U13"/>
  <c r="V13"/>
  <c r="U16"/>
  <c r="V16"/>
  <c r="U18"/>
  <c r="V18"/>
  <c r="U19"/>
  <c r="V19"/>
  <c r="U20"/>
  <c r="V20"/>
  <c r="U22"/>
  <c r="V22"/>
  <c r="U21"/>
  <c r="V21"/>
  <c r="U23"/>
  <c r="V23"/>
  <c r="U24"/>
  <c r="V24"/>
  <c r="U27"/>
  <c r="V27"/>
  <c r="U28"/>
  <c r="V28"/>
  <c r="U29"/>
  <c r="V29"/>
  <c r="U30"/>
  <c r="V30"/>
  <c r="U40"/>
  <c r="V40"/>
  <c r="U44"/>
  <c r="V44"/>
  <c r="U45"/>
  <c r="V45"/>
  <c r="U42"/>
  <c r="V42"/>
  <c r="U43"/>
  <c r="V43"/>
  <c r="U37"/>
  <c r="V37"/>
  <c r="U38"/>
  <c r="V38"/>
  <c r="U47"/>
  <c r="V47"/>
  <c r="U48"/>
  <c r="V48"/>
  <c r="U49"/>
  <c r="V49"/>
  <c r="U51"/>
  <c r="V51"/>
  <c r="U53"/>
  <c r="V53"/>
  <c r="U15"/>
  <c r="V15"/>
  <c r="V56"/>
  <c r="J62"/>
  <c r="Q62"/>
  <c r="J63"/>
  <c r="Q63"/>
  <c r="J64"/>
  <c r="Q64"/>
  <c r="Q60"/>
  <c r="J61"/>
  <c r="Q61"/>
</calcChain>
</file>

<file path=xl/sharedStrings.xml><?xml version="1.0" encoding="utf-8"?>
<sst xmlns="http://schemas.openxmlformats.org/spreadsheetml/2006/main" count="1089" uniqueCount="490">
  <si>
    <t>Наименование</t>
  </si>
  <si>
    <t>Фирма-производитель</t>
  </si>
  <si>
    <t>Качественные и количественные характеристики</t>
  </si>
  <si>
    <t>Россия</t>
  </si>
  <si>
    <t>НПМ-040-02</t>
  </si>
  <si>
    <t>НУМП 40</t>
  </si>
  <si>
    <t>Наконечник турбинный НТС-300-05</t>
  </si>
  <si>
    <t>НТС-300-05-04</t>
  </si>
  <si>
    <t>Лотки</t>
  </si>
  <si>
    <t>почкообразные</t>
  </si>
  <si>
    <t xml:space="preserve">Зеркало стоматологическое без ручки,  </t>
  </si>
  <si>
    <t>диаметр 22 мм</t>
  </si>
  <si>
    <t>Пинцет анатомический</t>
  </si>
  <si>
    <t>130 мм</t>
  </si>
  <si>
    <t>Пинцет хирургический</t>
  </si>
  <si>
    <t xml:space="preserve">Пинцет зубной изогнутый </t>
  </si>
  <si>
    <t>160х1,0</t>
  </si>
  <si>
    <t>Зонд стоматологический изогнутый под углом</t>
  </si>
  <si>
    <t xml:space="preserve">Форма D </t>
  </si>
  <si>
    <t xml:space="preserve">Экскаватор </t>
  </si>
  <si>
    <t>№0, №1,№2,№3</t>
  </si>
  <si>
    <t>Гладилки стоматологические, в ассортименте</t>
  </si>
  <si>
    <t xml:space="preserve">Набор для пломбирования зубов </t>
  </si>
  <si>
    <t>7 наименований</t>
  </si>
  <si>
    <t>Матрицедержатели</t>
  </si>
  <si>
    <t>25-33 мм.</t>
  </si>
  <si>
    <t>№1-№3</t>
  </si>
  <si>
    <t>Щипцы крампонные</t>
  </si>
  <si>
    <t>145-170 мм</t>
  </si>
  <si>
    <t>Экран защитный</t>
  </si>
  <si>
    <t>Пластик</t>
  </si>
  <si>
    <t>Очки защитные</t>
  </si>
  <si>
    <t>Щипцы для удаления зубов:</t>
  </si>
  <si>
    <t>Чехия, Пакистан, Россия</t>
  </si>
  <si>
    <t>Прямые</t>
  </si>
  <si>
    <t>Элеваторы:</t>
  </si>
  <si>
    <t>Долота разные</t>
  </si>
  <si>
    <t>Ложки кюретажные</t>
  </si>
  <si>
    <t xml:space="preserve">Иглодержатели </t>
  </si>
  <si>
    <t>150 мм</t>
  </si>
  <si>
    <t>100-115 мм</t>
  </si>
  <si>
    <t xml:space="preserve">Зажимы хирургические: </t>
  </si>
  <si>
    <t>Изогнутые</t>
  </si>
  <si>
    <t>Кровоостанавливающие</t>
  </si>
  <si>
    <t>Москиты</t>
  </si>
  <si>
    <t>100-150 мм</t>
  </si>
  <si>
    <t>Скальпель одноразовый</t>
  </si>
  <si>
    <t>№18 - №21</t>
  </si>
  <si>
    <t>Роторные группы для наконечников НТС 3000-05</t>
  </si>
  <si>
    <t>НТС 3000-05</t>
  </si>
  <si>
    <t>Пластинки стеклянные для замешивания цемента без ячеек</t>
  </si>
  <si>
    <t>4 мм</t>
  </si>
  <si>
    <t>Боры (головки алмазные в ассортименте) для турбинного наконечника</t>
  </si>
  <si>
    <t xml:space="preserve">Россия </t>
  </si>
  <si>
    <t>L 19 – L 23,5   Диаметр 1,60 мм</t>
  </si>
  <si>
    <t>Боры (головки алмазные в ассортименте) для прямого наконечника в ассортименте</t>
  </si>
  <si>
    <t>L 45   Диаметр 2,35 мм</t>
  </si>
  <si>
    <t>Боры твердосплавные для  углового наконечника в ассортименте</t>
  </si>
  <si>
    <t>RA уп/5  16 – 22м.  109-118</t>
  </si>
  <si>
    <t xml:space="preserve">Боры твердосплавные для турбинного наконечника в ассортименте </t>
  </si>
  <si>
    <t>RA уп/5  16 – 22 мм.</t>
  </si>
  <si>
    <t>Россия «Омега-Дент»</t>
  </si>
  <si>
    <t>Россия «ВладМива»</t>
  </si>
  <si>
    <t>Порошок 14 г.   Жидкость 8 мл</t>
  </si>
  <si>
    <t>Порошок 10 г. Жидкость 8 мл</t>
  </si>
  <si>
    <t>Глассин Рест</t>
  </si>
  <si>
    <t>Дентин паста</t>
  </si>
  <si>
    <t>50 г.</t>
  </si>
  <si>
    <t>Дентин порошок</t>
  </si>
  <si>
    <t>80 г.</t>
  </si>
  <si>
    <t>Паста А-8 г.  Паста В – 8 г.</t>
  </si>
  <si>
    <t>Цинк-эвгеноловая паста</t>
  </si>
  <si>
    <t>Резорцинформальдегидная паста</t>
  </si>
  <si>
    <t xml:space="preserve">Крезодент паста </t>
  </si>
  <si>
    <t>25 г.</t>
  </si>
  <si>
    <t>Лак противокариесный (Фтор.лак)</t>
  </si>
  <si>
    <t>Россия ООО «Радуга</t>
  </si>
  <si>
    <t>25 мл.</t>
  </si>
  <si>
    <t>Белодез (гипохлорид натрия 3%)</t>
  </si>
  <si>
    <t xml:space="preserve">Кальципульпин-F </t>
  </si>
  <si>
    <t>2 шприца, по 2,5 г.</t>
  </si>
  <si>
    <t>цена, руб</t>
  </si>
  <si>
    <t>сумма, тыс. руб.</t>
  </si>
  <si>
    <t>кол-во</t>
  </si>
  <si>
    <t>5 н</t>
  </si>
  <si>
    <t>ОМС</t>
  </si>
  <si>
    <t>50фл</t>
  </si>
  <si>
    <t>10уп</t>
  </si>
  <si>
    <t>100шт</t>
  </si>
  <si>
    <t>50шт</t>
  </si>
  <si>
    <t>20/20/20/20шт</t>
  </si>
  <si>
    <t>100/100/100/100шт</t>
  </si>
  <si>
    <t>№1, №2,№3</t>
  </si>
  <si>
    <t>Чехия</t>
  </si>
  <si>
    <t>пд</t>
  </si>
  <si>
    <t>сумма,  руб.</t>
  </si>
  <si>
    <r>
      <t>??</t>
    </r>
    <r>
      <rPr>
        <sz val="10"/>
        <rFont val="Times New Roman"/>
        <family val="1"/>
        <charset val="204"/>
      </rPr>
      <t>160х1,0</t>
    </r>
  </si>
  <si>
    <t>Набор боров стальных</t>
  </si>
  <si>
    <t>1уп.-175 штук</t>
  </si>
  <si>
    <t>клинья фиксирующие ТОР ВМ № 1.810, 40 шт</t>
  </si>
  <si>
    <t>клинья фиксирующие ТОР ВМ № 1.840, 80 шт</t>
  </si>
  <si>
    <t>матрицы лавсановые в рулоне ТОР ВМ 1.240, 10 м</t>
  </si>
  <si>
    <t>набор матриц для восстан. Зубов ТОР ВМ 1.141</t>
  </si>
  <si>
    <t xml:space="preserve">Пластины сепарационные лавсановые 10мм </t>
  </si>
  <si>
    <t xml:space="preserve">Матрица металлическая в рулоне </t>
  </si>
  <si>
    <t>Россия "ТОР ВМ"</t>
  </si>
  <si>
    <t xml:space="preserve"> 1.041, 1 уп.-100 шт</t>
  </si>
  <si>
    <t xml:space="preserve"> 1.040, 1 уп.-100 шт</t>
  </si>
  <si>
    <t>№1.071, 1уп.-40 шт</t>
  </si>
  <si>
    <t xml:space="preserve">Набор дисков "НК" </t>
  </si>
  <si>
    <t>№ НК 1.070</t>
  </si>
  <si>
    <t>Набор дисков "НК"</t>
  </si>
  <si>
    <t xml:space="preserve"> № НК 1.610</t>
  </si>
  <si>
    <t>№ НК 1.620</t>
  </si>
  <si>
    <t>Диски шлифовальные</t>
  </si>
  <si>
    <t xml:space="preserve"> № НК 1.050,  1уп.-25 шт</t>
  </si>
  <si>
    <t xml:space="preserve"> 1.198, 1 уп.-30шт</t>
  </si>
  <si>
    <t>№ 1.0971, 1уп.- 10 шт</t>
  </si>
  <si>
    <t xml:space="preserve"> № 1.0972, 1 уп.-10 шт</t>
  </si>
  <si>
    <t>№ 1.0974, 1уп-10 шт</t>
  </si>
  <si>
    <t xml:space="preserve">Матрицы "металл-лавсан" для премоляров </t>
  </si>
  <si>
    <t>№ 1.034, 1уп.-12 шт</t>
  </si>
  <si>
    <t xml:space="preserve">Матрицы "металл-лавсан" для моляров </t>
  </si>
  <si>
    <t>№ 1.134, 1 уп.-12 шт</t>
  </si>
  <si>
    <t>Сепарационные пластины</t>
  </si>
  <si>
    <t>Матричные системы целлюлоидные и лавсановые</t>
  </si>
  <si>
    <t>Матричные системы металлические</t>
  </si>
  <si>
    <t>Средства для полирования</t>
  </si>
  <si>
    <t>Полировочная паста "ПолирПаст Z"</t>
  </si>
  <si>
    <t>головки шлифовальные для композитов</t>
  </si>
  <si>
    <t>Иглы корневые граненные</t>
  </si>
  <si>
    <t>№1 длина 30мм</t>
  </si>
  <si>
    <t>№2 длина 30мм</t>
  </si>
  <si>
    <t>№3 длина 30мм</t>
  </si>
  <si>
    <t>Пульпоэкстакторы с короткой ручкой</t>
  </si>
  <si>
    <t>№025</t>
  </si>
  <si>
    <t>№030</t>
  </si>
  <si>
    <t>№035</t>
  </si>
  <si>
    <t>№040</t>
  </si>
  <si>
    <t>Напильник корневой (бурав) Н-file</t>
  </si>
  <si>
    <t>Россия Авицена</t>
  </si>
  <si>
    <t>№15</t>
  </si>
  <si>
    <t>№20</t>
  </si>
  <si>
    <t>№25</t>
  </si>
  <si>
    <t>№30</t>
  </si>
  <si>
    <t>Напильник проникатель корневой K-file</t>
  </si>
  <si>
    <t>№35</t>
  </si>
  <si>
    <t>№40</t>
  </si>
  <si>
    <t>Каналорасширитель ручной (дрильбор)</t>
  </si>
  <si>
    <t>№№15-30</t>
  </si>
  <si>
    <t>Россия (КМИЗ)</t>
  </si>
  <si>
    <t>Каналорасширитель для угл.наконечника (дрильбор)</t>
  </si>
  <si>
    <t>Каналонаполнитель для угл.наконечника</t>
  </si>
  <si>
    <t>Материалы для обработки каналов</t>
  </si>
  <si>
    <t>Россия "Омега"</t>
  </si>
  <si>
    <t>1уп.-3,5гр</t>
  </si>
  <si>
    <t>Паста "Нон - арсеник"</t>
  </si>
  <si>
    <t>Девит-АРС</t>
  </si>
  <si>
    <t>Материалы для девитализации пульпы</t>
  </si>
  <si>
    <t>Антисептическая жидкость "Гваяфен"</t>
  </si>
  <si>
    <t>№3, 1 флакон-13мл</t>
  </si>
  <si>
    <t>1 туба-10 гр</t>
  </si>
  <si>
    <t>Антисептическая паста "Пульпосептин"</t>
  </si>
  <si>
    <t>1уп.-6,5гр</t>
  </si>
  <si>
    <t>Жидкость для высушивания канала "Ангидрин"</t>
  </si>
  <si>
    <t>1 флакон-20мл</t>
  </si>
  <si>
    <t>Каналонаполнитель для прямого наконечника</t>
  </si>
  <si>
    <t>№25 длина 21 мм</t>
  </si>
  <si>
    <t>№25 длина 65 мм</t>
  </si>
  <si>
    <t>Жидкость для антисептической обработки каналов</t>
  </si>
  <si>
    <t>Материалы для пломбирования каналов</t>
  </si>
  <si>
    <t>Боры</t>
  </si>
  <si>
    <t>Порошок 25 г, Жидкость 10 мл, Катализатор 10 гр</t>
  </si>
  <si>
    <t>Гуттасилер паста</t>
  </si>
  <si>
    <t>Подкладочные материалы</t>
  </si>
  <si>
    <t>Стеклоиономерные цементы</t>
  </si>
  <si>
    <t>Материал для антисептической обработки каналов "Иодоформ"</t>
  </si>
  <si>
    <t>"Аргецем" с серебром</t>
  </si>
  <si>
    <t>Цемент пломбировочный "Силидонт-2"</t>
  </si>
  <si>
    <t>Цемент пломбировочный "Силицин-плюс"</t>
  </si>
  <si>
    <t>"Уницем бактерицидный"</t>
  </si>
  <si>
    <t>"Уницем"</t>
  </si>
  <si>
    <t>порошок 50г+жидкость 30мл</t>
  </si>
  <si>
    <t>порошок 100г+жидкость 60мл</t>
  </si>
  <si>
    <t>порошок 48гр+жидкость 32мл</t>
  </si>
  <si>
    <t>Инструментарий для терапевта стоматолога</t>
  </si>
  <si>
    <r>
      <rPr>
        <sz val="8"/>
        <rFont val="Times New Roman"/>
        <family val="1"/>
        <charset val="204"/>
      </rPr>
      <t>Россия "Влад Мива</t>
    </r>
    <r>
      <rPr>
        <sz val="10"/>
        <rFont val="Times New Roman"/>
        <family val="1"/>
        <charset val="204"/>
      </rPr>
      <t>"</t>
    </r>
  </si>
  <si>
    <t>Зеркало стоматологическое без ручки</t>
  </si>
  <si>
    <t>Шпатель для замешивания материалов</t>
  </si>
  <si>
    <t>Инструменты для хирурга стоматолога</t>
  </si>
  <si>
    <t>Большие</t>
  </si>
  <si>
    <t>средняя</t>
  </si>
  <si>
    <t>малая</t>
  </si>
  <si>
    <t>КН № 248-6</t>
  </si>
  <si>
    <t>КРАЕРА левый</t>
  </si>
  <si>
    <t>КРАЕРА правый</t>
  </si>
  <si>
    <t>КН № 248-5</t>
  </si>
  <si>
    <t>прямой средний</t>
  </si>
  <si>
    <t>прямые</t>
  </si>
  <si>
    <t>№3-114</t>
  </si>
  <si>
    <t>№3.34</t>
  </si>
  <si>
    <t>№ 247-3</t>
  </si>
  <si>
    <t>№67- для верхних зубов</t>
  </si>
  <si>
    <t>№29-прямые для фрон.зубов</t>
  </si>
  <si>
    <t>№33-клювовидные</t>
  </si>
  <si>
    <t>№51L- баянеты</t>
  </si>
  <si>
    <t>№13S- клювовидные</t>
  </si>
  <si>
    <t>№37-для верх.премоляров</t>
  </si>
  <si>
    <t>для верх.зубов мудрости</t>
  </si>
  <si>
    <t>для ниж.зубов мудрости</t>
  </si>
  <si>
    <t>ЛЕКЛЮЗА</t>
  </si>
  <si>
    <t>Ножницы тупоконечные прямые</t>
  </si>
  <si>
    <t>Средства личной безопасности</t>
  </si>
  <si>
    <t xml:space="preserve">Пломбировочные материалы </t>
  </si>
  <si>
    <t>Материалы для временного пломбирования</t>
  </si>
  <si>
    <t>92 уп</t>
  </si>
  <si>
    <t xml:space="preserve">"Альвостаз" антисептическая губка </t>
  </si>
  <si>
    <t>Гемостатические препараты</t>
  </si>
  <si>
    <t>Профилактические материалы</t>
  </si>
  <si>
    <t>Анестетики</t>
  </si>
  <si>
    <t>"Лидоксор" гель</t>
  </si>
  <si>
    <t>туба 45 гр</t>
  </si>
  <si>
    <t>"Лидоксор" спрей</t>
  </si>
  <si>
    <t>Гель для аппликаций "Дененсил"</t>
  </si>
  <si>
    <t>5 мл</t>
  </si>
  <si>
    <t>Ручка для стоматологического зеркала</t>
  </si>
  <si>
    <t xml:space="preserve">Штопфер-гладилка </t>
  </si>
  <si>
    <t>№1,№2</t>
  </si>
  <si>
    <t>Вращающиеся инструменты</t>
  </si>
  <si>
    <t>Наконечник для микромотора угловой</t>
  </si>
  <si>
    <t>Наконечник для микромотора прямой</t>
  </si>
  <si>
    <t>Эндодонтический инструментарий (иглы)</t>
  </si>
  <si>
    <t>Эндодонтический инструментарий (пульпоэкстракторы)</t>
  </si>
  <si>
    <t>Эндодонтический инструментарий (буравы)</t>
  </si>
  <si>
    <t>Эндодонтический инструментарий (каналорасширители и наполнители)</t>
  </si>
  <si>
    <t>шаровидный №14</t>
  </si>
  <si>
    <t>шаровидный №16</t>
  </si>
  <si>
    <t>Бор с алмазной голвкой</t>
  </si>
  <si>
    <t>Универсальный комплект матриц 8-ми типов</t>
  </si>
  <si>
    <t>№ 1.092 1уп.-120 шт.</t>
  </si>
  <si>
    <t>Матрицы контурные лавсановые для моляров 4 форм</t>
  </si>
  <si>
    <t>№ 1.091, 1 уп.-4х15 шт.</t>
  </si>
  <si>
    <t>Матрицы контурные лавсановые для премоляров 4 форм</t>
  </si>
  <si>
    <t xml:space="preserve"> № 1.090  1 уп.-4х15 шт</t>
  </si>
  <si>
    <t>№ 1.091, 1 уп.-30 шт.</t>
  </si>
  <si>
    <t>Матрицы контурные лавсановые для моляров одной формы</t>
  </si>
  <si>
    <t xml:space="preserve"> № 1.090  1 уп.-30 шт</t>
  </si>
  <si>
    <t>Матрицы контурные лавсановые для премоляров одной формы</t>
  </si>
  <si>
    <t>Набор матриц секционных металлические  Кольцо фиксирующие</t>
  </si>
  <si>
    <t>Матрицы металлические перфорированные типа "Ивори"</t>
  </si>
  <si>
    <t>№1.331 1уп.-12шт</t>
  </si>
  <si>
    <t>Матрицы контурные секционные металлические большие</t>
  </si>
  <si>
    <t>Матрицы контурные секционные металлические малые</t>
  </si>
  <si>
    <t>Матрицы контурные секционные металлические большие 4 типов</t>
  </si>
  <si>
    <t>Матрицы контурные секционные металлические большие с выступом</t>
  </si>
  <si>
    <t xml:space="preserve"> № 1.1973, 1уп.-30 шт</t>
  </si>
  <si>
    <t>Матрицы контурные секционные металлические малые 4 типов</t>
  </si>
  <si>
    <t xml:space="preserve"> № 1.1972, 1уп.-30 шт</t>
  </si>
  <si>
    <t>Набор дисков шлифовальных 4 типов диам.14мм</t>
  </si>
  <si>
    <t>Диски шлифовальные. Универсальный комплект+дискодержатель</t>
  </si>
  <si>
    <t>№ НК 1.075 1компл.-80 шт.</t>
  </si>
  <si>
    <t>Полоски "НК" для снятия излишков материала</t>
  </si>
  <si>
    <t xml:space="preserve">Пластины сепарационные лавсановые 8мм </t>
  </si>
  <si>
    <t>№ 1.391 ширина 6 мм длина 3 м</t>
  </si>
  <si>
    <t xml:space="preserve">Матрица лавсановая в рулоне </t>
  </si>
  <si>
    <t>№ 1.240 ширина 8 мм длина 10 м</t>
  </si>
  <si>
    <t>Крезодент жидкость (антисептическая жидкость для каналов)  5 г</t>
  </si>
  <si>
    <t>5 г</t>
  </si>
  <si>
    <t>1 флакон-30 мл</t>
  </si>
  <si>
    <t>1 флакон-100мл</t>
  </si>
  <si>
    <t>Жидкость для каналов "Эндо Жи №1" (канал-д/сушка)</t>
  </si>
  <si>
    <t>1флакон-15 мл</t>
  </si>
  <si>
    <t>Жидкость для каналов "Эндо Жи №2" (канал-д/расширение)</t>
  </si>
  <si>
    <t>Жидкость для каналов "Эндо Жи №4" (канал-д/ост.кровотечения)</t>
  </si>
  <si>
    <t xml:space="preserve">Тиэдент </t>
  </si>
  <si>
    <t>"Цемион" РСЦ (4х цветный- А2,А3,В2,С2)</t>
  </si>
  <si>
    <t>"Цемион" РС (цвет А2)</t>
  </si>
  <si>
    <t>пор.-50г,жид.26мл, конд.,лак</t>
  </si>
  <si>
    <t>пор.-20г,жид.10мл, конд.,лак</t>
  </si>
  <si>
    <t>"Цемион" РС (цвет А3)</t>
  </si>
  <si>
    <t>"Цемион" РХЦ (4х цветный- А2,А3,В2,С2)</t>
  </si>
  <si>
    <t>"Цемион" РХ (цвет А2)</t>
  </si>
  <si>
    <t>"Цемион" РХ (цвет А3)</t>
  </si>
  <si>
    <t>"Цемион" ПС (рентгеноконтрастный, свет.отв.)</t>
  </si>
  <si>
    <t>Цемион ПХ (хим.отв.)</t>
  </si>
  <si>
    <t>Кальцевит</t>
  </si>
  <si>
    <t>Кальцесил LC (свет.отв.,рентгеноконтрастный)</t>
  </si>
  <si>
    <t>1уп.-7гр</t>
  </si>
  <si>
    <t>1.уп.-3,5 гр</t>
  </si>
  <si>
    <t xml:space="preserve"> Ре-Корд №1 (тонкая нить для ретракции десны)</t>
  </si>
  <si>
    <t>1уп.-2 метра</t>
  </si>
  <si>
    <t>Ре-Корд жидкость</t>
  </si>
  <si>
    <t>1фл.-5 мл</t>
  </si>
  <si>
    <t>Ре-Корд гель</t>
  </si>
  <si>
    <t>Полировочная паста "ПолирПаст Z+F"</t>
  </si>
  <si>
    <t>1уп.-40гр</t>
  </si>
  <si>
    <t>1уп-10 г.</t>
  </si>
  <si>
    <t>Жидкость для остановки капилярного кровотечения в канале "Гемостаб"</t>
  </si>
  <si>
    <t>1 флакон-13 мл.</t>
  </si>
  <si>
    <t>Порошок 25гр.  Жидкость 10 мл</t>
  </si>
  <si>
    <t>Глассин Бейз</t>
  </si>
  <si>
    <t xml:space="preserve"> СтомаДент</t>
  </si>
  <si>
    <t>"Кемфил Супериор" (А3,В2,С4)</t>
  </si>
  <si>
    <t>1 уп.-24 гр.</t>
  </si>
  <si>
    <t>СТОМА</t>
  </si>
  <si>
    <t>МедПолимер</t>
  </si>
  <si>
    <t>"Компоцем" химиокомпозит(А2,А3,В2,С2)</t>
  </si>
  <si>
    <t>порошок 50г+жидкость 20мл</t>
  </si>
  <si>
    <t>90 шт.</t>
  </si>
  <si>
    <t>Комплект головок цветокодированн. Стомат. КГЭ"Целит" д/обр. пломб</t>
  </si>
  <si>
    <t>поштучно</t>
  </si>
  <si>
    <t>1 уп.-30 губок</t>
  </si>
  <si>
    <t>88 уп.</t>
  </si>
  <si>
    <t>176 уп.</t>
  </si>
  <si>
    <t>66 уп.</t>
  </si>
  <si>
    <t>130 мм или 150мм</t>
  </si>
  <si>
    <t>230 шт.</t>
  </si>
  <si>
    <t>200шт</t>
  </si>
  <si>
    <t>164 шт.</t>
  </si>
  <si>
    <t>7 наборов</t>
  </si>
  <si>
    <t>Пульпоэкстакторы с короткой ручкой(100шт)</t>
  </si>
  <si>
    <t>Иглы корневые граненные(100шт)</t>
  </si>
  <si>
    <t>Паста "Арсеник"не производится</t>
  </si>
  <si>
    <t xml:space="preserve"> </t>
  </si>
  <si>
    <t>1 уп - 100шт.</t>
  </si>
  <si>
    <t>Россия "Радуга"</t>
  </si>
  <si>
    <t>25мл</t>
  </si>
  <si>
    <t>2 уп - 100шт.</t>
  </si>
  <si>
    <t>Ед. изм.</t>
  </si>
  <si>
    <t>фл</t>
  </si>
  <si>
    <t>уп</t>
  </si>
  <si>
    <t>шт</t>
  </si>
  <si>
    <t>Бор с алмазной головкой</t>
  </si>
  <si>
    <t>Heraeus-Kulzer Германия</t>
  </si>
  <si>
    <t>12гр  х  12гр</t>
  </si>
  <si>
    <t xml:space="preserve">Komposate  </t>
  </si>
  <si>
    <t>USA</t>
  </si>
  <si>
    <t>15гр  х  15гр</t>
  </si>
  <si>
    <t>набор</t>
  </si>
  <si>
    <t>Edenta или "MANI"</t>
  </si>
  <si>
    <t>Edenta</t>
  </si>
  <si>
    <t>MANI</t>
  </si>
  <si>
    <t>NTI</t>
  </si>
  <si>
    <t>NIPRO</t>
  </si>
  <si>
    <t>(0,3х 21)100 шт</t>
  </si>
  <si>
    <t>Корея</t>
  </si>
  <si>
    <t>27G (0,4 *35 mm)</t>
  </si>
  <si>
    <t>Майлифер</t>
  </si>
  <si>
    <t xml:space="preserve">№25 </t>
  </si>
  <si>
    <t>1 флакон-400 мл</t>
  </si>
  <si>
    <t>Майлифер или MANI (по 10)</t>
  </si>
  <si>
    <t xml:space="preserve">№025 </t>
  </si>
  <si>
    <t>Майлифер или MANI (по 100)</t>
  </si>
  <si>
    <t>500 шт</t>
  </si>
  <si>
    <t>Септонест UA 1:100000, 1,8 мл</t>
  </si>
  <si>
    <t>Septodont</t>
  </si>
  <si>
    <t xml:space="preserve"> 50 карпул х 1,8 мл</t>
  </si>
  <si>
    <t>Септонест UA 1:200000, 1,8 мл</t>
  </si>
  <si>
    <t>50 карпул х 1,8 мл</t>
  </si>
  <si>
    <t>Скандонест 3% plain.</t>
  </si>
  <si>
    <t>Убистезин 4%, 1:100000</t>
  </si>
  <si>
    <t>3M ESPE</t>
  </si>
  <si>
    <t>50 карпул</t>
  </si>
  <si>
    <t>ультракаин  1:200000</t>
  </si>
  <si>
    <t>Германия</t>
  </si>
  <si>
    <t>100 карпул х 1,7 мл</t>
  </si>
  <si>
    <t>ультракаин ДС-форте 1:100000</t>
  </si>
  <si>
    <t>омс</t>
  </si>
  <si>
    <t>-</t>
  </si>
  <si>
    <t>Антисептическая губка «Альвостаз» или эквивалент</t>
  </si>
  <si>
    <t>Гель «Белодез» (гипохлорид натрия 3%) или эквивалент</t>
  </si>
  <si>
    <t>Иглы карпульные</t>
  </si>
  <si>
    <t>Игла с двумя острыми концами, стерильная, безболезненная, силиконовая, одноразовая. 27G, 0,4х35мм</t>
  </si>
  <si>
    <t>Каналонаполнитель для углового наконечника Лентуло</t>
  </si>
  <si>
    <t>Нить «Ре-корд» или эквивалент</t>
  </si>
  <si>
    <t>Тонкая нить для ретракции десны, а также для устранения десневого просачивания во время препарирования полостей, расположенных в пришеечной области зуба. Толщина нити - №1.</t>
  </si>
  <si>
    <t>Тонкая нить для ретракции десны, а также для устранения десневого просачивания во время препарирования полостей, расположенных в пришеечной области зуба. Толщина нити - №2.</t>
  </si>
  <si>
    <t>Состав: (порошок+жидкость) тимол йодид; гидрокортизона ацетат (в 14г порошка содержится от 100 до 130мг); кортикостероид; эвгенол; рентгеноконтрастный наполнитель.</t>
  </si>
  <si>
    <t>Характеристики</t>
  </si>
  <si>
    <t>композит хим. отверж. (2 бан. 12 г + бонд 2 фл. 3 мл + гель шпр. 2,5 мл + акс.) А30 кор.</t>
  </si>
  <si>
    <t xml:space="preserve">пломбировочный/подкладочный стеклоиономерный цемент химического отверждения. 3 флакона по 8 гр. оттенки: А3, В2, С4/уп. Принадлежности. </t>
  </si>
  <si>
    <t>препарат для девитализации пульпы 6,5гр/уп.</t>
  </si>
  <si>
    <t>Девит-АРС или эквивалент</t>
  </si>
  <si>
    <t>Лак стоматологический фторирующий однокомпонентный, противокариесный,противоболевой. 25мл/фл</t>
  </si>
  <si>
    <t>Лак противокариесный (Фтор лак или эквивалент)</t>
  </si>
  <si>
    <t>Charisma  PPF  Assortment или эквивалент</t>
  </si>
  <si>
    <t>Предназначен для профилактики и лечения альвеолитов.
Должен содержать: эвгенол, йодоформ, тимол, лидокаин, кальция фосфат, прополис, основа - гемостатическая рассасывающаяся губка
Упаковка: Материал расфасован в баночки, содержащие 30 губок размером не более 1х1 см, должны быть пропитаны лечебным составом.</t>
  </si>
  <si>
    <t>Стеклополиалкенатный пломбировочный материал химического отверждения для пломбирования кариозных полостей 3 и 5 классов. Применяется для пломбирования всех классов кариозных полостей молочных зубов, некариозных поражений. Возможно использование в качестве прокладок под все виды пломбировочных материалов. В упаковке 10 г порошка и 8 г жидкости</t>
  </si>
  <si>
    <t>Предназначен для антисептической обработки корневых каналов и кариозных полостей. Состав: тимол; камфора; эвгенол; хлоргексидин; дексаметазон; наполнитель. Упаковка: Флакон с жидкостью не менее 13мл.</t>
  </si>
  <si>
    <t>Масло спрей для наконечников не менее 400 мл</t>
  </si>
  <si>
    <t>Боры (головки алмазные в ассортименте) для турбинного наконечника "MANI" или эквивалент</t>
  </si>
  <si>
    <t>Боры твердосплавные для  углового наконечника в ассортименте NTI или иквалент</t>
  </si>
  <si>
    <t>Обеспечивают качественное местное обезболивание при минимальной боли. Размер 03*25мм, 04*35мм. Упаковка 100шт</t>
  </si>
  <si>
    <t>Антисептическая паста  "Пульпосептин" или эквивалент</t>
  </si>
  <si>
    <t>Бор с алмазной голвкой, "Edenta"или "MANI" или эквивалент</t>
  </si>
  <si>
    <t>Длина не менее 45 мм Диаметр 2,35 мм</t>
  </si>
  <si>
    <t>Длина не менее 19 не более 23,5 мм Диаметр 1,60 мм</t>
  </si>
  <si>
    <t>применяется для покрытия лекарственных препаратов в кариозных полостях зуба в качестве временных пломб уп не менее 50 г</t>
  </si>
  <si>
    <t>Дентин паста или эквивалент</t>
  </si>
  <si>
    <t>применяются как защитный слой дентина при глубоком кариесе, при случайном вскрытии пульпы, а так же после ее ампутации, состав:  2 пластиковых шприца по 2,5 г</t>
  </si>
  <si>
    <t>Кальципульпин-F или эквивалент</t>
  </si>
  <si>
    <t>паста для лечения каналов, уп не менее 10 г</t>
  </si>
  <si>
    <t>Материал для антисептической обработки каналов "Иодоформ" или эквивалент</t>
  </si>
  <si>
    <t>паста для девитализации пульпы, уп не менее 3,5 г</t>
  </si>
  <si>
    <t>Паста "Нон - арсеник" или эквивалент</t>
  </si>
  <si>
    <t>Пульпоэкстакторы с короткой ручкой Майлифер или MANI или эквивалент</t>
  </si>
  <si>
    <t>Цемент пломбировочный "Цемилайт" или эквивалент</t>
  </si>
  <si>
    <t>пломбировочный материал  хим. отверж. Состав: паста база 15г + 15г катализатор</t>
  </si>
  <si>
    <t>Боры (головки алмазные в ассортименте) для турбинного наконечника "Edenta"или эквивалент  в ассортименте</t>
  </si>
  <si>
    <t>Боры твердосплавные для турбинного наконечника в ассортименте NTI или эквивалент</t>
  </si>
  <si>
    <t>Глассин Бейз или эквивалент</t>
  </si>
  <si>
    <t>Глассин Рест или эквивалент</t>
  </si>
  <si>
    <t>Жидкость для каналов "Эндо Жи №1" или эквивалент  (канал-д/сушка)</t>
  </si>
  <si>
    <t>Жидкость для каналов "Эндо Жи №3" или эквивалент  (канал-д/антис.обработки каналов)</t>
  </si>
  <si>
    <t>Масло спрей Дентойл или эквивалент</t>
  </si>
  <si>
    <t>Предназначен для:
• антисептической обработки корневых каналов при осложненном кариесе четвертой степени, после удаления содержимого канала.
• мумификации разветвленных нервных волокон после девитализации пастой "arsenic".
• дезинфекции корневых каналов после кисты, абсцесса, свища.
• в качестве жидкости для затвердевающей пасты на основе окиси цинка для пломбирования корневых каналов. Упаковка: Флакон с жидкостью не более 13мл.</t>
  </si>
  <si>
    <t>Иглы карпульные  NIPRO или эквивалент</t>
  </si>
  <si>
    <t>Эвикрол или эквивалент</t>
  </si>
  <si>
    <t>№25 в уп не менее 100 шт</t>
  </si>
  <si>
    <t>№30 в уп не менее 100 шт</t>
  </si>
  <si>
    <t>разов</t>
  </si>
  <si>
    <t>паста для лечения гангренозных пульпитов и периодонтитов, уп не менее 10 г</t>
  </si>
  <si>
    <t>Материал стоматологический на основе стабилизированного раствора гипохлорита натрия для химического расширения и антисептической обработки корневых каналов зубов. Растворяет органическую основу дентина, флакон не менее 100 мл</t>
  </si>
  <si>
    <t>длина не менее 16 не более 22мм.  109-118, 5 шт в упак.</t>
  </si>
  <si>
    <t>длина не менее 16 не более 22мм, 5 шт в упак.</t>
  </si>
  <si>
    <t>длина не менее 16 не более 22мм,  5 шт в упак.</t>
  </si>
  <si>
    <t>Стеклополиалкенатный подкладочный цемент химического отверждения - применяется в качестве прокладки при пломбировании композитами и амальгамой. При глубоком кариесе применяется с прокладкой на основе гидроокиси кальция. В упаковке 10 г порошка и  8 г жидкости.</t>
  </si>
  <si>
    <t>Инструмент для пломбирования корневого канала. Представляет собой спираль конической формы. № 25</t>
  </si>
  <si>
    <t>Наконечник турбинный</t>
  </si>
  <si>
    <t>№025 уп не менее 10 не более 20 шт</t>
  </si>
  <si>
    <t>№030 уп не менее 10 не более 20 шт</t>
  </si>
  <si>
    <t>шестигранные, длина 13,5 см</t>
  </si>
  <si>
    <t>силико-фосфатный цемент с высокой механической прочностью и химической стойкостью, порошок+жидкость</t>
  </si>
  <si>
    <t>Цемент пломбировочный "Силицин" или эквивалент</t>
  </si>
  <si>
    <t>цемент стоматологический стеклополиалкенатный двухкомпонентный светового отверждения, порошок+жидкость</t>
  </si>
  <si>
    <t xml:space="preserve">состоит из 2х частей, предназначен для изготовления постоянных эстетических реставраций. Порошок, жидкость для разведения порошка, жидкость для травления, 60 одноразовых пластиковых шпателей для смешивания, 2 пластиковые мерные ложечки, блокнот для смешивания. </t>
  </si>
  <si>
    <t>Кол-во</t>
  </si>
  <si>
    <t>Сумма, руб.</t>
  </si>
  <si>
    <t>Наименьшая цена</t>
  </si>
  <si>
    <t>Пставщик 1</t>
  </si>
  <si>
    <t>Поставщик 2</t>
  </si>
  <si>
    <t>45*30см, уп не менее 500 шт</t>
  </si>
  <si>
    <t>Приложение 3. Обоснование НМЦ</t>
  </si>
  <si>
    <t>кол-во 2 кв</t>
  </si>
  <si>
    <t>кол-во 3 кв</t>
  </si>
  <si>
    <t>Россия "ВладМива"</t>
  </si>
  <si>
    <t>порошок 100гр+жидкость 60мл</t>
  </si>
  <si>
    <t>Цемент пломбировочный "Силицин-плюс" или эквивалент</t>
  </si>
  <si>
    <t>Гуттасилер или эквивалент</t>
  </si>
  <si>
    <t>Порошок 15 г + жидкость 8мл</t>
  </si>
  <si>
    <t>комплект 10 шприцов "луер-лок" объем 3мл с иглами "эндонидл" размер 0,4*35мм</t>
  </si>
  <si>
    <t>комплект</t>
  </si>
  <si>
    <t>Гель для хим.расширения корневых каналов, расфасован в 3 эндодонтических шприца по 3мл+25канюль</t>
  </si>
  <si>
    <t>порошок 25г, жидкость 10мл, катализатор 10г</t>
  </si>
  <si>
    <t>паста с алмазным наполнителем для окончательной полировки композитов (2 шприца по 3 мл)</t>
  </si>
  <si>
    <t>KERR</t>
  </si>
  <si>
    <t xml:space="preserve"> композит свет.отверж. (1шприц-5г)</t>
  </si>
  <si>
    <t>шприц</t>
  </si>
  <si>
    <t>свет.адгезивная система для пломб.полостей (1фл-5мл)</t>
  </si>
  <si>
    <t>Гель для травления эмали</t>
  </si>
  <si>
    <t>3мл шприц</t>
  </si>
  <si>
    <t>для обработки корневых каналов №15</t>
  </si>
  <si>
    <t>для обработки корневых каналов №20</t>
  </si>
  <si>
    <t>для обработки корневых каналов №25</t>
  </si>
  <si>
    <t>Инструмент для пломбирования корневого канала. Представляет собой спираль конической формы. № 30</t>
  </si>
  <si>
    <t>Цинк-фосфатный цемент для  фиксации вкладок,штифтовых зубов, фарфоровых, металлокерамических коронок и мостовидных протезов,  для пломбирования корневых каналов. Состав: порошок 100г + жидкость 60мл</t>
  </si>
  <si>
    <t xml:space="preserve">Предназначен для пломбирования передних зубов, позволяет получать пломбы, имеющие цвет, прозрачность и блеск здоровых зубов. Хорошо замешивается, пластичен, обладает высокой химической стойкостью, при среднем и глубоком кариесе применяется с изолирующей подкладкой. Состав: порошок 48 г + жидкости 32 мл. </t>
  </si>
  <si>
    <t>Цинк эвгеноловая рентгеноконтрастная паста  для пломбирования корневых каналов всех групп зубов. Состав: 15 г порошка и 8 мл жидкости.</t>
  </si>
  <si>
    <t>Шприц со специальным замком (Luer lock) и надетая на него специальная эндодонтическая игла. Комплект 10 шприцов "луер-лок" объем 3мл с иглами "эндонидл" размер 0,4*35мм</t>
  </si>
  <si>
    <t>Гель для хим. расширения корневых каналов, расфасован в 3 эндодонтических шприца по 3мл + 25канюль</t>
  </si>
  <si>
    <t>Паста для пломбирования корневых каналов. Состав: порошок 25г, жидкость 10мл, катализатор 10г.</t>
  </si>
  <si>
    <t>Паста с алмазным наполнителем для окончательной полировки композитов (2 шприца по 3 мл)</t>
  </si>
  <si>
    <t>Светоотверждающий  композитный материал   (1шприц-5г)</t>
  </si>
  <si>
    <t xml:space="preserve"> Реставрационный композитный материал светоотверждающий  (1шприц-5г)</t>
  </si>
  <si>
    <t>Свет.адгезивная система для пломбирования полостей (1фл-5мл)</t>
  </si>
  <si>
    <t>Напильник корневой (бурав) H-file или эквивалент</t>
  </si>
  <si>
    <t>Напильник проникатель корневой K-file или эквивалент</t>
  </si>
  <si>
    <t>Опти Бонд Соло или эквивалент</t>
  </si>
  <si>
    <t>HERCULITE XRV шприц (дентин)  А1,А2,А3,А3,5,В2,С1,С2 или эквивалент</t>
  </si>
  <si>
    <t>HERCULITE XRV шприц (эмаль) А1,А2,А3,А3,5,В2,С1,С2 или эквивалент</t>
  </si>
  <si>
    <t>ПолирПаста-D-Финиш или эквивалент</t>
  </si>
  <si>
    <t>Деталь Эндо или эквивалент</t>
  </si>
  <si>
    <t>Эндошприц или эквивалент</t>
  </si>
  <si>
    <t>Унифас или эквивалент</t>
  </si>
  <si>
    <t>Тиэдент или эквивалент</t>
  </si>
  <si>
    <t>Кемфил Супериор или эквивалент</t>
  </si>
  <si>
    <t>Салфетки для пациентов, одноразовые, 3-слойные</t>
  </si>
  <si>
    <t>№ п/п</t>
  </si>
  <si>
    <t>Поставщик 3</t>
  </si>
  <si>
    <t>Начальная (максимальная) цена договора 326 839,00 (Триста двадцать шесть тысяч восемьсот тридцать девять рублей 00 коп)</t>
  </si>
</sst>
</file>

<file path=xl/styles.xml><?xml version="1.0" encoding="utf-8"?>
<styleSheet xmlns="http://schemas.openxmlformats.org/spreadsheetml/2006/main">
  <fonts count="20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6"/>
      <name val="Arial Cyr"/>
      <charset val="204"/>
    </font>
    <font>
      <sz val="14"/>
      <name val="Arial Cyr"/>
      <charset val="204"/>
    </font>
    <font>
      <sz val="10"/>
      <color indexed="10"/>
      <name val="Arial Cyr"/>
      <charset val="204"/>
    </font>
    <font>
      <sz val="10"/>
      <color indexed="48"/>
      <name val="Arial Cyr"/>
      <charset val="204"/>
    </font>
    <font>
      <sz val="10"/>
      <color indexed="12"/>
      <name val="Arial Cyr"/>
      <charset val="204"/>
    </font>
    <font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8" fillId="0" borderId="0" applyFont="0" applyFill="0" applyBorder="0" applyAlignment="0" applyProtection="0"/>
  </cellStyleXfs>
  <cellXfs count="15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6" fillId="0" borderId="0" xfId="0" applyFont="1"/>
    <xf numFmtId="0" fontId="3" fillId="0" borderId="1" xfId="0" applyFont="1" applyBorder="1" applyAlignment="1">
      <alignment horizontal="left" vertical="top" wrapText="1" indent="3"/>
    </xf>
    <xf numFmtId="0" fontId="0" fillId="0" borderId="1" xfId="0" applyBorder="1"/>
    <xf numFmtId="0" fontId="3" fillId="0" borderId="1" xfId="0" applyFont="1" applyFill="1" applyBorder="1" applyAlignment="1">
      <alignment horizontal="center" vertical="top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3" fillId="0" borderId="1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Fill="1"/>
    <xf numFmtId="0" fontId="12" fillId="0" borderId="0" xfId="0" applyFont="1"/>
    <xf numFmtId="0" fontId="3" fillId="2" borderId="1" xfId="0" applyFont="1" applyFill="1" applyBorder="1" applyAlignment="1">
      <alignment vertical="top" wrapText="1"/>
    </xf>
    <xf numFmtId="0" fontId="13" fillId="0" borderId="0" xfId="0" applyFont="1"/>
    <xf numFmtId="0" fontId="0" fillId="0" borderId="0" xfId="0" applyBorder="1"/>
    <xf numFmtId="0" fontId="13" fillId="0" borderId="0" xfId="0" applyFont="1" applyAlignment="1">
      <alignment wrapText="1"/>
    </xf>
    <xf numFmtId="0" fontId="3" fillId="3" borderId="1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0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right" vertical="top" wrapText="1"/>
    </xf>
    <xf numFmtId="0" fontId="14" fillId="0" borderId="1" xfId="0" applyFont="1" applyBorder="1" applyAlignment="1">
      <alignment horizontal="center" vertical="top" wrapText="1"/>
    </xf>
    <xf numFmtId="0" fontId="5" fillId="0" borderId="0" xfId="0" applyFont="1"/>
    <xf numFmtId="0" fontId="14" fillId="0" borderId="0" xfId="0" applyFont="1" applyFill="1" applyBorder="1" applyAlignment="1">
      <alignment horizontal="center" vertical="top" wrapText="1"/>
    </xf>
    <xf numFmtId="0" fontId="5" fillId="0" borderId="1" xfId="0" applyFont="1" applyBorder="1"/>
    <xf numFmtId="0" fontId="1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8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right" vertical="top" wrapText="1"/>
    </xf>
    <xf numFmtId="0" fontId="7" fillId="4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 indent="3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16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3" fillId="4" borderId="1" xfId="0" applyFont="1" applyFill="1" applyBorder="1" applyAlignment="1">
      <alignment vertical="top" wrapText="1" readingOrder="1"/>
    </xf>
    <xf numFmtId="0" fontId="3" fillId="4" borderId="3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right" vertical="top" wrapText="1"/>
    </xf>
    <xf numFmtId="0" fontId="3" fillId="4" borderId="0" xfId="0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 vertical="center"/>
    </xf>
    <xf numFmtId="0" fontId="17" fillId="0" borderId="1" xfId="1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0" fillId="0" borderId="0" xfId="0" applyAlignment="1">
      <alignment horizontal="right"/>
    </xf>
    <xf numFmtId="0" fontId="18" fillId="0" borderId="0" xfId="0" applyFont="1"/>
    <xf numFmtId="0" fontId="0" fillId="5" borderId="0" xfId="0" applyFill="1"/>
    <xf numFmtId="0" fontId="3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right" vertical="center" wrapText="1"/>
    </xf>
    <xf numFmtId="0" fontId="18" fillId="5" borderId="0" xfId="0" applyFont="1" applyFill="1"/>
    <xf numFmtId="0" fontId="0" fillId="5" borderId="0" xfId="0" applyFill="1" applyAlignment="1">
      <alignment horizontal="right"/>
    </xf>
    <xf numFmtId="0" fontId="6" fillId="5" borderId="0" xfId="0" applyFont="1" applyFill="1"/>
    <xf numFmtId="0" fontId="3" fillId="5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6" borderId="1" xfId="0" applyFont="1" applyFill="1" applyBorder="1" applyAlignment="1">
      <alignment horizontal="left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7" fillId="0" borderId="0" xfId="1" applyNumberFormat="1" applyFont="1" applyFill="1" applyBorder="1" applyAlignment="1">
      <alignment horizontal="center" vertical="center"/>
    </xf>
    <xf numFmtId="0" fontId="17" fillId="0" borderId="0" xfId="1" applyNumberFormat="1" applyFont="1" applyFill="1" applyBorder="1" applyAlignment="1">
      <alignment horizontal="right" vertical="center"/>
    </xf>
    <xf numFmtId="2" fontId="3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right"/>
    </xf>
    <xf numFmtId="2" fontId="3" fillId="5" borderId="1" xfId="0" applyNumberFormat="1" applyFont="1" applyFill="1" applyBorder="1"/>
    <xf numFmtId="2" fontId="0" fillId="5" borderId="0" xfId="0" applyNumberFormat="1" applyFill="1"/>
    <xf numFmtId="2" fontId="0" fillId="0" borderId="0" xfId="0" applyNumberFormat="1"/>
    <xf numFmtId="2" fontId="3" fillId="0" borderId="1" xfId="0" applyNumberFormat="1" applyFont="1" applyBorder="1" applyAlignment="1">
      <alignment horizontal="right" wrapText="1"/>
    </xf>
    <xf numFmtId="2" fontId="17" fillId="0" borderId="1" xfId="1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vertical="center" wrapText="1"/>
    </xf>
    <xf numFmtId="2" fontId="3" fillId="0" borderId="0" xfId="0" applyNumberFormat="1" applyFont="1" applyFill="1" applyBorder="1"/>
    <xf numFmtId="0" fontId="18" fillId="0" borderId="0" xfId="0" applyFont="1" applyFill="1"/>
    <xf numFmtId="2" fontId="0" fillId="0" borderId="0" xfId="0" applyNumberFormat="1" applyFill="1"/>
    <xf numFmtId="0" fontId="0" fillId="7" borderId="0" xfId="0" applyFill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right"/>
    </xf>
    <xf numFmtId="2" fontId="6" fillId="0" borderId="0" xfId="0" applyNumberFormat="1" applyFont="1" applyBorder="1"/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0" fontId="3" fillId="6" borderId="1" xfId="0" applyFont="1" applyFill="1" applyBorder="1" applyAlignment="1">
      <alignment horizontal="right" wrapText="1"/>
    </xf>
    <xf numFmtId="2" fontId="3" fillId="0" borderId="1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center" vertical="top" wrapText="1"/>
    </xf>
    <xf numFmtId="0" fontId="0" fillId="0" borderId="5" xfId="0" applyBorder="1"/>
    <xf numFmtId="2" fontId="4" fillId="0" borderId="1" xfId="0" applyNumberFormat="1" applyFont="1" applyBorder="1" applyAlignment="1">
      <alignment horizontal="right" wrapText="1"/>
    </xf>
    <xf numFmtId="2" fontId="19" fillId="0" borderId="1" xfId="1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2" fontId="4" fillId="0" borderId="1" xfId="1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horizontal="right" wrapText="1"/>
    </xf>
    <xf numFmtId="0" fontId="3" fillId="5" borderId="4" xfId="0" applyFont="1" applyFill="1" applyBorder="1" applyAlignment="1">
      <alignment horizontal="left" wrapText="1"/>
    </xf>
    <xf numFmtId="0" fontId="3" fillId="6" borderId="4" xfId="0" applyFont="1" applyFill="1" applyBorder="1" applyAlignment="1">
      <alignment horizontal="left" wrapText="1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2" fontId="17" fillId="0" borderId="3" xfId="1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right"/>
    </xf>
    <xf numFmtId="0" fontId="0" fillId="0" borderId="5" xfId="0" applyFill="1" applyBorder="1"/>
    <xf numFmtId="2" fontId="4" fillId="0" borderId="1" xfId="0" applyNumberFormat="1" applyFont="1" applyFill="1" applyBorder="1" applyAlignment="1">
      <alignment horizontal="right"/>
    </xf>
    <xf numFmtId="2" fontId="17" fillId="0" borderId="6" xfId="1" applyNumberFormat="1" applyFont="1" applyFill="1" applyBorder="1" applyAlignment="1">
      <alignment vertical="center"/>
    </xf>
    <xf numFmtId="2" fontId="3" fillId="5" borderId="3" xfId="0" applyNumberFormat="1" applyFont="1" applyFill="1" applyBorder="1"/>
    <xf numFmtId="2" fontId="17" fillId="0" borderId="0" xfId="1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4" borderId="1" xfId="0" applyFill="1" applyBorder="1" applyAlignment="1"/>
    <xf numFmtId="0" fontId="0" fillId="0" borderId="1" xfId="0" applyBorder="1" applyAlignment="1"/>
    <xf numFmtId="0" fontId="3" fillId="0" borderId="0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"/>
  <sheetViews>
    <sheetView view="pageBreakPreview" topLeftCell="B1" zoomScale="120" workbookViewId="0">
      <selection activeCell="D13" sqref="D13"/>
    </sheetView>
  </sheetViews>
  <sheetFormatPr defaultRowHeight="12.75"/>
  <cols>
    <col min="1" max="1" width="6" customWidth="1"/>
    <col min="2" max="2" width="26.140625" customWidth="1"/>
    <col min="3" max="3" width="14" customWidth="1"/>
    <col min="4" max="4" width="21.85546875" customWidth="1"/>
    <col min="5" max="5" width="12.140625" customWidth="1"/>
    <col min="6" max="6" width="10" customWidth="1"/>
    <col min="7" max="7" width="11.42578125" customWidth="1"/>
    <col min="8" max="8" width="12.85546875" customWidth="1"/>
    <col min="9" max="9" width="33.5703125" customWidth="1"/>
  </cols>
  <sheetData>
    <row r="1" spans="1:5" ht="18.75">
      <c r="A1" s="1"/>
    </row>
    <row r="2" spans="1:5" ht="14.25">
      <c r="A2" s="2"/>
      <c r="B2" s="10"/>
      <c r="C2" s="10"/>
      <c r="D2" s="10"/>
      <c r="E2" s="10"/>
    </row>
    <row r="3" spans="1:5" ht="14.25">
      <c r="A3" s="2"/>
    </row>
    <row r="4" spans="1:5" ht="0.75" customHeight="1">
      <c r="A4" s="2"/>
    </row>
    <row r="5" spans="1:5" ht="13.5" hidden="1" thickBot="1">
      <c r="A5" s="3"/>
    </row>
    <row r="6" spans="1:5">
      <c r="A6" s="4"/>
    </row>
    <row r="7" spans="1:5">
      <c r="A7" s="5"/>
    </row>
  </sheetData>
  <phoneticPr fontId="5" type="noConversion"/>
  <printOptions verticalCentered="1"/>
  <pageMargins left="0.59055118110236227" right="0.39370078740157483" top="0.39370078740157483" bottom="0.39370078740157483" header="0" footer="0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V81"/>
  <sheetViews>
    <sheetView tabSelected="1" view="pageBreakPreview" workbookViewId="0">
      <selection activeCell="Y55" sqref="Y55"/>
    </sheetView>
  </sheetViews>
  <sheetFormatPr defaultRowHeight="12.75"/>
  <cols>
    <col min="1" max="1" width="4.28515625" style="111" customWidth="1"/>
    <col min="2" max="2" width="49" style="78" customWidth="1"/>
    <col min="3" max="3" width="81.140625" style="78" hidden="1" customWidth="1"/>
    <col min="4" max="4" width="13.5703125" style="79" hidden="1" customWidth="1"/>
    <col min="5" max="5" width="15" style="79" hidden="1" customWidth="1"/>
    <col min="6" max="6" width="6.5703125" style="118" customWidth="1"/>
    <col min="7" max="9" width="6.28515625" hidden="1" customWidth="1"/>
    <col min="10" max="10" width="5.7109375" customWidth="1"/>
    <col min="11" max="12" width="7.28515625" hidden="1" customWidth="1"/>
    <col min="13" max="13" width="7.28515625" customWidth="1"/>
    <col min="14" max="14" width="7.85546875" style="77" customWidth="1"/>
    <col min="15" max="15" width="7.7109375" style="77" customWidth="1"/>
    <col min="16" max="16" width="7.85546875" style="77" customWidth="1"/>
    <col min="17" max="17" width="9" style="105" customWidth="1"/>
    <col min="18" max="18" width="10.85546875" hidden="1" customWidth="1"/>
    <col min="19" max="21" width="9.5703125" hidden="1" customWidth="1"/>
    <col min="22" max="23" width="0" hidden="1" customWidth="1"/>
  </cols>
  <sheetData>
    <row r="1" spans="1:22">
      <c r="B1" s="3" t="s">
        <v>442</v>
      </c>
      <c r="H1" s="25"/>
      <c r="I1" s="25"/>
      <c r="N1" s="123"/>
      <c r="O1" s="123"/>
      <c r="P1" s="123"/>
    </row>
    <row r="2" spans="1:22" ht="9" customHeight="1">
      <c r="C2" s="4"/>
      <c r="D2" s="86"/>
      <c r="E2" s="86"/>
      <c r="F2" s="119"/>
      <c r="G2" s="10"/>
      <c r="H2" s="126"/>
      <c r="I2" s="126"/>
      <c r="J2" s="10"/>
      <c r="K2" s="10"/>
      <c r="L2" s="10"/>
      <c r="M2" s="10"/>
      <c r="N2" s="127"/>
      <c r="O2" s="127"/>
      <c r="P2" s="127"/>
      <c r="Q2" s="125"/>
    </row>
    <row r="3" spans="1:22" ht="38.25">
      <c r="A3" s="110" t="s">
        <v>487</v>
      </c>
      <c r="B3" s="13" t="s">
        <v>0</v>
      </c>
      <c r="C3" s="13" t="s">
        <v>378</v>
      </c>
      <c r="D3" s="87" t="s">
        <v>1</v>
      </c>
      <c r="E3" s="87" t="s">
        <v>2</v>
      </c>
      <c r="F3" s="8" t="s">
        <v>328</v>
      </c>
      <c r="G3" s="8" t="s">
        <v>443</v>
      </c>
      <c r="H3" s="8" t="s">
        <v>444</v>
      </c>
      <c r="I3" s="8" t="s">
        <v>420</v>
      </c>
      <c r="J3" s="8" t="s">
        <v>436</v>
      </c>
      <c r="K3" s="8" t="s">
        <v>367</v>
      </c>
      <c r="L3" s="8" t="s">
        <v>94</v>
      </c>
      <c r="M3" s="8" t="s">
        <v>439</v>
      </c>
      <c r="N3" s="8" t="s">
        <v>440</v>
      </c>
      <c r="O3" s="8" t="s">
        <v>488</v>
      </c>
      <c r="P3" s="8" t="s">
        <v>438</v>
      </c>
      <c r="Q3" s="101" t="s">
        <v>437</v>
      </c>
      <c r="S3" s="130" t="s">
        <v>367</v>
      </c>
      <c r="T3" s="130" t="s">
        <v>94</v>
      </c>
    </row>
    <row r="4" spans="1:22" ht="25.5" customHeight="1">
      <c r="A4" s="110">
        <v>1</v>
      </c>
      <c r="B4" s="72" t="s">
        <v>385</v>
      </c>
      <c r="C4" s="76" t="s">
        <v>379</v>
      </c>
      <c r="D4" s="81" t="s">
        <v>333</v>
      </c>
      <c r="E4" s="81" t="s">
        <v>334</v>
      </c>
      <c r="F4" s="40" t="s">
        <v>330</v>
      </c>
      <c r="G4" s="40">
        <v>10</v>
      </c>
      <c r="H4" s="73">
        <v>10</v>
      </c>
      <c r="I4" s="73">
        <v>7</v>
      </c>
      <c r="J4" s="95">
        <f t="shared" ref="J4:J35" si="0">G4+H4</f>
        <v>20</v>
      </c>
      <c r="K4" s="95"/>
      <c r="L4" s="95">
        <v>20</v>
      </c>
      <c r="M4" s="106">
        <v>1060</v>
      </c>
      <c r="N4" s="106">
        <v>1050</v>
      </c>
      <c r="O4" s="132">
        <v>990</v>
      </c>
      <c r="P4" s="106">
        <v>990</v>
      </c>
      <c r="Q4" s="102">
        <f>J4*P4</f>
        <v>19800</v>
      </c>
      <c r="R4" t="s">
        <v>94</v>
      </c>
      <c r="S4" s="131">
        <f>K4*P4</f>
        <v>0</v>
      </c>
      <c r="T4" s="131">
        <f>L4*P4</f>
        <v>19800</v>
      </c>
      <c r="U4">
        <f>J4-I4</f>
        <v>13</v>
      </c>
      <c r="V4">
        <f>U4*N4</f>
        <v>13650</v>
      </c>
    </row>
    <row r="5" spans="1:22" ht="38.25">
      <c r="A5" s="110">
        <v>2</v>
      </c>
      <c r="B5" s="66" t="s">
        <v>478</v>
      </c>
      <c r="C5" s="70" t="s">
        <v>472</v>
      </c>
      <c r="D5" s="81" t="s">
        <v>455</v>
      </c>
      <c r="E5" s="81" t="s">
        <v>456</v>
      </c>
      <c r="F5" s="40" t="s">
        <v>457</v>
      </c>
      <c r="G5" s="40">
        <v>25</v>
      </c>
      <c r="H5" s="74">
        <v>25</v>
      </c>
      <c r="I5" s="74"/>
      <c r="J5" s="95">
        <f t="shared" si="0"/>
        <v>50</v>
      </c>
      <c r="K5" s="95">
        <v>50</v>
      </c>
      <c r="L5" s="95"/>
      <c r="M5" s="132">
        <v>600</v>
      </c>
      <c r="N5" s="107">
        <v>790</v>
      </c>
      <c r="O5" s="107">
        <v>770</v>
      </c>
      <c r="P5" s="107">
        <v>600</v>
      </c>
      <c r="Q5" s="102">
        <f t="shared" ref="Q5:Q55" si="1">J5*P5</f>
        <v>30000</v>
      </c>
      <c r="R5" t="s">
        <v>94</v>
      </c>
      <c r="S5" s="131">
        <f t="shared" ref="S5:S55" si="2">K5*P5</f>
        <v>30000</v>
      </c>
      <c r="T5" s="131">
        <f t="shared" ref="T5:T55" si="3">L5*P5</f>
        <v>0</v>
      </c>
    </row>
    <row r="6" spans="1:22" ht="38.25">
      <c r="A6" s="110">
        <v>3</v>
      </c>
      <c r="B6" s="66" t="s">
        <v>479</v>
      </c>
      <c r="C6" s="70" t="s">
        <v>473</v>
      </c>
      <c r="D6" s="81" t="s">
        <v>455</v>
      </c>
      <c r="E6" s="81" t="s">
        <v>456</v>
      </c>
      <c r="F6" s="40" t="s">
        <v>457</v>
      </c>
      <c r="G6" s="40">
        <v>15</v>
      </c>
      <c r="H6" s="74">
        <v>25</v>
      </c>
      <c r="I6" s="74"/>
      <c r="J6" s="95">
        <f t="shared" si="0"/>
        <v>40</v>
      </c>
      <c r="K6" s="95">
        <v>40</v>
      </c>
      <c r="L6" s="95"/>
      <c r="M6" s="132">
        <v>600</v>
      </c>
      <c r="N6" s="107">
        <v>790</v>
      </c>
      <c r="O6" s="107">
        <v>770</v>
      </c>
      <c r="P6" s="107">
        <v>600</v>
      </c>
      <c r="Q6" s="102">
        <f t="shared" si="1"/>
        <v>24000</v>
      </c>
      <c r="R6" t="s">
        <v>94</v>
      </c>
      <c r="S6" s="131">
        <f t="shared" si="2"/>
        <v>24000</v>
      </c>
      <c r="T6" s="131">
        <f t="shared" si="3"/>
        <v>0</v>
      </c>
    </row>
    <row r="7" spans="1:22">
      <c r="A7" s="110">
        <v>4</v>
      </c>
      <c r="B7" s="72" t="s">
        <v>335</v>
      </c>
      <c r="C7" s="76" t="s">
        <v>407</v>
      </c>
      <c r="D7" s="81" t="s">
        <v>336</v>
      </c>
      <c r="E7" s="81" t="s">
        <v>337</v>
      </c>
      <c r="F7" s="40" t="s">
        <v>330</v>
      </c>
      <c r="G7" s="40">
        <v>10</v>
      </c>
      <c r="H7" s="74">
        <v>5</v>
      </c>
      <c r="I7" s="74">
        <v>7</v>
      </c>
      <c r="J7" s="95">
        <f t="shared" si="0"/>
        <v>15</v>
      </c>
      <c r="K7" s="95"/>
      <c r="L7" s="95">
        <v>15</v>
      </c>
      <c r="M7" s="106">
        <v>560</v>
      </c>
      <c r="N7" s="107">
        <v>550</v>
      </c>
      <c r="O7" s="133">
        <v>470</v>
      </c>
      <c r="P7" s="107">
        <v>470</v>
      </c>
      <c r="Q7" s="102">
        <f t="shared" si="1"/>
        <v>7050</v>
      </c>
      <c r="R7" t="s">
        <v>94</v>
      </c>
      <c r="S7" s="131">
        <f t="shared" si="2"/>
        <v>0</v>
      </c>
      <c r="T7" s="131">
        <f t="shared" si="3"/>
        <v>7050</v>
      </c>
      <c r="U7">
        <f>J7-I7</f>
        <v>8</v>
      </c>
      <c r="V7">
        <f>U7*N7</f>
        <v>4400</v>
      </c>
    </row>
    <row r="8" spans="1:22" ht="63.75">
      <c r="A8" s="110">
        <v>5</v>
      </c>
      <c r="B8" s="9" t="s">
        <v>369</v>
      </c>
      <c r="C8" s="9" t="s">
        <v>386</v>
      </c>
      <c r="D8" s="81" t="s">
        <v>61</v>
      </c>
      <c r="E8" s="81" t="s">
        <v>311</v>
      </c>
      <c r="F8" s="40" t="s">
        <v>330</v>
      </c>
      <c r="G8" s="40">
        <v>5</v>
      </c>
      <c r="H8" s="40">
        <v>3</v>
      </c>
      <c r="I8" s="40"/>
      <c r="J8" s="95">
        <f t="shared" si="0"/>
        <v>8</v>
      </c>
      <c r="K8" s="95">
        <v>8</v>
      </c>
      <c r="L8" s="95"/>
      <c r="M8" s="106">
        <v>330</v>
      </c>
      <c r="N8" s="134">
        <v>330</v>
      </c>
      <c r="O8" s="102">
        <v>330</v>
      </c>
      <c r="P8" s="102">
        <v>330</v>
      </c>
      <c r="Q8" s="102">
        <f t="shared" si="1"/>
        <v>2640</v>
      </c>
      <c r="R8" t="s">
        <v>367</v>
      </c>
      <c r="S8" s="131">
        <f t="shared" si="2"/>
        <v>2640</v>
      </c>
      <c r="T8" s="131">
        <f t="shared" si="3"/>
        <v>0</v>
      </c>
      <c r="U8">
        <f>J8-I8</f>
        <v>8</v>
      </c>
      <c r="V8">
        <f>U8*N8</f>
        <v>2640</v>
      </c>
    </row>
    <row r="9" spans="1:22" ht="25.5">
      <c r="A9" s="110">
        <v>6</v>
      </c>
      <c r="B9" s="39" t="s">
        <v>393</v>
      </c>
      <c r="C9" s="39" t="s">
        <v>421</v>
      </c>
      <c r="D9" s="81" t="s">
        <v>154</v>
      </c>
      <c r="E9" s="81" t="s">
        <v>161</v>
      </c>
      <c r="F9" s="40" t="s">
        <v>330</v>
      </c>
      <c r="G9" s="40">
        <v>5</v>
      </c>
      <c r="H9" s="40">
        <v>5</v>
      </c>
      <c r="I9" s="40"/>
      <c r="J9" s="95">
        <f t="shared" si="0"/>
        <v>10</v>
      </c>
      <c r="K9" s="95">
        <v>10</v>
      </c>
      <c r="L9" s="95"/>
      <c r="M9" s="106">
        <v>560</v>
      </c>
      <c r="N9" s="102">
        <v>560</v>
      </c>
      <c r="O9" s="134">
        <v>550</v>
      </c>
      <c r="P9" s="102">
        <v>550</v>
      </c>
      <c r="Q9" s="102">
        <f t="shared" si="1"/>
        <v>5500</v>
      </c>
      <c r="R9" t="s">
        <v>367</v>
      </c>
      <c r="S9" s="131">
        <f t="shared" si="2"/>
        <v>5500</v>
      </c>
      <c r="T9" s="131">
        <f t="shared" si="3"/>
        <v>0</v>
      </c>
      <c r="U9">
        <f>J9-I9</f>
        <v>10</v>
      </c>
      <c r="V9">
        <f>U9*N9</f>
        <v>5600</v>
      </c>
    </row>
    <row r="10" spans="1:22" ht="38.25">
      <c r="A10" s="110">
        <v>7</v>
      </c>
      <c r="B10" s="9" t="s">
        <v>370</v>
      </c>
      <c r="C10" s="9" t="s">
        <v>422</v>
      </c>
      <c r="D10" s="81" t="s">
        <v>62</v>
      </c>
      <c r="E10" s="81" t="s">
        <v>269</v>
      </c>
      <c r="F10" s="40" t="s">
        <v>329</v>
      </c>
      <c r="G10" s="40">
        <v>10</v>
      </c>
      <c r="H10" s="40">
        <v>5</v>
      </c>
      <c r="I10" s="40">
        <v>7</v>
      </c>
      <c r="J10" s="95">
        <f t="shared" si="0"/>
        <v>15</v>
      </c>
      <c r="K10" s="95">
        <v>15</v>
      </c>
      <c r="L10" s="95"/>
      <c r="M10" s="132">
        <v>110</v>
      </c>
      <c r="N10" s="106">
        <v>110</v>
      </c>
      <c r="O10" s="106">
        <v>110</v>
      </c>
      <c r="P10" s="106">
        <v>110</v>
      </c>
      <c r="Q10" s="102">
        <f t="shared" si="1"/>
        <v>1650</v>
      </c>
      <c r="R10" t="s">
        <v>367</v>
      </c>
      <c r="S10" s="131">
        <f t="shared" si="2"/>
        <v>1650</v>
      </c>
      <c r="T10" s="131">
        <f t="shared" si="3"/>
        <v>0</v>
      </c>
      <c r="U10">
        <f>J10-I10</f>
        <v>8</v>
      </c>
      <c r="V10">
        <f>U10*N10</f>
        <v>880</v>
      </c>
    </row>
    <row r="11" spans="1:22" ht="42" customHeight="1">
      <c r="A11" s="110">
        <v>8</v>
      </c>
      <c r="B11" s="66" t="s">
        <v>459</v>
      </c>
      <c r="C11" s="70" t="s">
        <v>460</v>
      </c>
      <c r="D11" s="81" t="s">
        <v>361</v>
      </c>
      <c r="E11" s="81" t="s">
        <v>460</v>
      </c>
      <c r="F11" s="40" t="s">
        <v>331</v>
      </c>
      <c r="G11" s="40">
        <v>25</v>
      </c>
      <c r="H11" s="74">
        <v>25</v>
      </c>
      <c r="I11" s="74"/>
      <c r="J11" s="95">
        <f t="shared" si="0"/>
        <v>50</v>
      </c>
      <c r="K11" s="95">
        <v>50</v>
      </c>
      <c r="L11" s="95"/>
      <c r="M11" s="132">
        <v>110</v>
      </c>
      <c r="N11" s="107">
        <v>110</v>
      </c>
      <c r="O11" s="107">
        <v>110</v>
      </c>
      <c r="P11" s="107">
        <v>110</v>
      </c>
      <c r="Q11" s="102">
        <f t="shared" si="1"/>
        <v>5500</v>
      </c>
      <c r="R11" t="s">
        <v>94</v>
      </c>
      <c r="S11" s="131">
        <f t="shared" si="2"/>
        <v>5500</v>
      </c>
      <c r="T11" s="131">
        <f t="shared" si="3"/>
        <v>0</v>
      </c>
    </row>
    <row r="12" spans="1:22" ht="42" customHeight="1">
      <c r="A12" s="110">
        <v>9</v>
      </c>
      <c r="B12" s="39" t="s">
        <v>410</v>
      </c>
      <c r="C12" s="39" t="s">
        <v>426</v>
      </c>
      <c r="D12" s="81" t="s">
        <v>61</v>
      </c>
      <c r="E12" s="81" t="s">
        <v>64</v>
      </c>
      <c r="F12" s="40" t="s">
        <v>330</v>
      </c>
      <c r="G12" s="40">
        <v>10</v>
      </c>
      <c r="H12" s="40">
        <v>10</v>
      </c>
      <c r="I12" s="40">
        <v>5</v>
      </c>
      <c r="J12" s="95">
        <f t="shared" si="0"/>
        <v>20</v>
      </c>
      <c r="K12" s="95">
        <v>20</v>
      </c>
      <c r="L12" s="95"/>
      <c r="M12" s="106">
        <v>450</v>
      </c>
      <c r="N12" s="102">
        <v>440</v>
      </c>
      <c r="O12" s="134">
        <v>440</v>
      </c>
      <c r="P12" s="102">
        <v>440</v>
      </c>
      <c r="Q12" s="102">
        <f t="shared" si="1"/>
        <v>8800</v>
      </c>
      <c r="R12" t="s">
        <v>367</v>
      </c>
      <c r="S12" s="131">
        <f t="shared" si="2"/>
        <v>8800</v>
      </c>
      <c r="T12" s="131">
        <f t="shared" si="3"/>
        <v>0</v>
      </c>
      <c r="U12">
        <f>J12-I12</f>
        <v>15</v>
      </c>
      <c r="V12">
        <f>U12*N12</f>
        <v>6600</v>
      </c>
    </row>
    <row r="13" spans="1:22" ht="55.5" customHeight="1">
      <c r="A13" s="110">
        <v>10</v>
      </c>
      <c r="B13" s="39" t="s">
        <v>411</v>
      </c>
      <c r="C13" s="39" t="s">
        <v>387</v>
      </c>
      <c r="D13" s="81" t="s">
        <v>61</v>
      </c>
      <c r="E13" s="81" t="s">
        <v>64</v>
      </c>
      <c r="F13" s="40" t="s">
        <v>330</v>
      </c>
      <c r="G13" s="40">
        <v>10</v>
      </c>
      <c r="H13" s="40">
        <v>10</v>
      </c>
      <c r="I13" s="40">
        <v>5</v>
      </c>
      <c r="J13" s="95">
        <f t="shared" si="0"/>
        <v>20</v>
      </c>
      <c r="K13" s="95">
        <v>20</v>
      </c>
      <c r="L13" s="95"/>
      <c r="M13" s="106">
        <v>450</v>
      </c>
      <c r="N13" s="134">
        <v>440</v>
      </c>
      <c r="O13" s="102">
        <v>440</v>
      </c>
      <c r="P13" s="102">
        <v>440</v>
      </c>
      <c r="Q13" s="102">
        <f t="shared" si="1"/>
        <v>8800</v>
      </c>
      <c r="R13" t="s">
        <v>367</v>
      </c>
      <c r="S13" s="131">
        <f t="shared" si="2"/>
        <v>8800</v>
      </c>
      <c r="T13" s="131">
        <f t="shared" si="3"/>
        <v>0</v>
      </c>
      <c r="U13">
        <f>J13-I13</f>
        <v>15</v>
      </c>
      <c r="V13">
        <f>U13*N13</f>
        <v>6600</v>
      </c>
    </row>
    <row r="14" spans="1:22" ht="25.5">
      <c r="A14" s="110">
        <v>11</v>
      </c>
      <c r="B14" s="66" t="s">
        <v>448</v>
      </c>
      <c r="C14" s="70" t="s">
        <v>467</v>
      </c>
      <c r="D14" s="81" t="s">
        <v>61</v>
      </c>
      <c r="E14" s="81" t="s">
        <v>449</v>
      </c>
      <c r="F14" s="40" t="s">
        <v>330</v>
      </c>
      <c r="G14" s="40">
        <v>6</v>
      </c>
      <c r="H14" s="74">
        <v>6</v>
      </c>
      <c r="I14" s="74"/>
      <c r="J14" s="95">
        <f t="shared" si="0"/>
        <v>12</v>
      </c>
      <c r="K14" s="95">
        <v>12</v>
      </c>
      <c r="L14" s="95"/>
      <c r="M14" s="106">
        <v>600</v>
      </c>
      <c r="N14" s="107">
        <v>600</v>
      </c>
      <c r="O14" s="135">
        <v>590</v>
      </c>
      <c r="P14" s="107">
        <v>590</v>
      </c>
      <c r="Q14" s="102">
        <f t="shared" si="1"/>
        <v>7080</v>
      </c>
      <c r="R14" t="s">
        <v>367</v>
      </c>
      <c r="S14" s="131">
        <f t="shared" si="2"/>
        <v>7080</v>
      </c>
      <c r="T14" s="131">
        <f t="shared" si="3"/>
        <v>0</v>
      </c>
    </row>
    <row r="15" spans="1:22" ht="25.5">
      <c r="A15" s="110">
        <v>12</v>
      </c>
      <c r="B15" s="69" t="s">
        <v>382</v>
      </c>
      <c r="C15" s="90" t="s">
        <v>381</v>
      </c>
      <c r="D15" s="81" t="s">
        <v>62</v>
      </c>
      <c r="E15" s="88" t="s">
        <v>163</v>
      </c>
      <c r="F15" s="68" t="s">
        <v>330</v>
      </c>
      <c r="G15" s="68">
        <v>5</v>
      </c>
      <c r="H15" s="40">
        <v>5</v>
      </c>
      <c r="I15" s="40">
        <v>5</v>
      </c>
      <c r="J15" s="95">
        <f t="shared" si="0"/>
        <v>10</v>
      </c>
      <c r="K15" s="95">
        <v>10</v>
      </c>
      <c r="L15" s="95"/>
      <c r="M15" s="106">
        <v>270</v>
      </c>
      <c r="N15" s="102">
        <v>270</v>
      </c>
      <c r="O15" s="134">
        <v>260</v>
      </c>
      <c r="P15" s="102">
        <v>260</v>
      </c>
      <c r="Q15" s="102">
        <f t="shared" si="1"/>
        <v>2600</v>
      </c>
      <c r="R15" t="s">
        <v>367</v>
      </c>
      <c r="S15" s="131">
        <f t="shared" si="2"/>
        <v>2600</v>
      </c>
      <c r="T15" s="131">
        <f t="shared" si="3"/>
        <v>0</v>
      </c>
      <c r="U15">
        <f>J15-I15</f>
        <v>5</v>
      </c>
      <c r="V15">
        <f>U15*N15</f>
        <v>1350</v>
      </c>
    </row>
    <row r="16" spans="1:22" ht="25.5">
      <c r="A16" s="110">
        <v>13</v>
      </c>
      <c r="B16" s="71" t="s">
        <v>398</v>
      </c>
      <c r="C16" s="71" t="s">
        <v>397</v>
      </c>
      <c r="D16" s="81" t="s">
        <v>62</v>
      </c>
      <c r="E16" s="81" t="s">
        <v>67</v>
      </c>
      <c r="F16" s="57" t="s">
        <v>331</v>
      </c>
      <c r="G16" s="57">
        <v>20</v>
      </c>
      <c r="H16" s="40">
        <v>20</v>
      </c>
      <c r="I16" s="40">
        <v>10</v>
      </c>
      <c r="J16" s="95">
        <f t="shared" si="0"/>
        <v>40</v>
      </c>
      <c r="K16" s="95">
        <v>40</v>
      </c>
      <c r="L16" s="95"/>
      <c r="M16" s="132">
        <v>45</v>
      </c>
      <c r="N16" s="102">
        <v>45</v>
      </c>
      <c r="O16" s="102">
        <v>45</v>
      </c>
      <c r="P16" s="102">
        <v>45</v>
      </c>
      <c r="Q16" s="102">
        <f t="shared" si="1"/>
        <v>1800</v>
      </c>
      <c r="R16" t="s">
        <v>367</v>
      </c>
      <c r="S16" s="131">
        <f t="shared" si="2"/>
        <v>1800</v>
      </c>
      <c r="T16" s="131">
        <f t="shared" si="3"/>
        <v>0</v>
      </c>
      <c r="U16">
        <f>J16-I16</f>
        <v>30</v>
      </c>
      <c r="V16">
        <f>U16*N16</f>
        <v>1350</v>
      </c>
    </row>
    <row r="17" spans="1:22" ht="30" customHeight="1">
      <c r="A17" s="110">
        <v>14</v>
      </c>
      <c r="B17" s="66" t="s">
        <v>481</v>
      </c>
      <c r="C17" s="70" t="s">
        <v>469</v>
      </c>
      <c r="D17" s="81" t="s">
        <v>61</v>
      </c>
      <c r="E17" s="81" t="s">
        <v>452</v>
      </c>
      <c r="F17" s="40" t="s">
        <v>331</v>
      </c>
      <c r="G17" s="40"/>
      <c r="H17" s="74">
        <v>10</v>
      </c>
      <c r="I17" s="74"/>
      <c r="J17" s="95">
        <f t="shared" si="0"/>
        <v>10</v>
      </c>
      <c r="K17" s="95">
        <v>10</v>
      </c>
      <c r="L17" s="95"/>
      <c r="M17" s="106">
        <v>270</v>
      </c>
      <c r="N17" s="107">
        <v>270</v>
      </c>
      <c r="O17" s="133">
        <v>260</v>
      </c>
      <c r="P17" s="107">
        <v>260</v>
      </c>
      <c r="Q17" s="102">
        <f t="shared" si="1"/>
        <v>2600</v>
      </c>
      <c r="R17" t="s">
        <v>367</v>
      </c>
      <c r="S17" s="131">
        <f t="shared" si="2"/>
        <v>2600</v>
      </c>
      <c r="T17" s="131">
        <f t="shared" si="3"/>
        <v>0</v>
      </c>
    </row>
    <row r="18" spans="1:22" ht="39.75" customHeight="1">
      <c r="A18" s="110">
        <v>15</v>
      </c>
      <c r="B18" s="39" t="s">
        <v>412</v>
      </c>
      <c r="C18" s="39" t="s">
        <v>388</v>
      </c>
      <c r="D18" s="81" t="s">
        <v>62</v>
      </c>
      <c r="E18" s="81" t="s">
        <v>271</v>
      </c>
      <c r="F18" s="40" t="s">
        <v>329</v>
      </c>
      <c r="G18" s="40">
        <v>10</v>
      </c>
      <c r="H18" s="40"/>
      <c r="I18" s="40">
        <v>5</v>
      </c>
      <c r="J18" s="95">
        <f t="shared" si="0"/>
        <v>10</v>
      </c>
      <c r="K18" s="95">
        <v>10</v>
      </c>
      <c r="L18" s="95"/>
      <c r="M18" s="106">
        <v>85</v>
      </c>
      <c r="N18" s="102">
        <v>85</v>
      </c>
      <c r="O18" s="134">
        <v>80</v>
      </c>
      <c r="P18" s="102">
        <v>80</v>
      </c>
      <c r="Q18" s="102">
        <f t="shared" si="1"/>
        <v>800</v>
      </c>
      <c r="R18" t="s">
        <v>367</v>
      </c>
      <c r="S18" s="131">
        <f t="shared" si="2"/>
        <v>800</v>
      </c>
      <c r="T18" s="131">
        <f t="shared" si="3"/>
        <v>0</v>
      </c>
      <c r="U18">
        <f t="shared" ref="U18:U24" si="4">J18-I18</f>
        <v>5</v>
      </c>
      <c r="V18">
        <f t="shared" ref="V18:V24" si="5">U18*N18</f>
        <v>425</v>
      </c>
    </row>
    <row r="19" spans="1:22" ht="89.25">
      <c r="A19" s="110">
        <v>16</v>
      </c>
      <c r="B19" s="39" t="s">
        <v>413</v>
      </c>
      <c r="C19" s="39" t="s">
        <v>415</v>
      </c>
      <c r="D19" s="81" t="s">
        <v>62</v>
      </c>
      <c r="E19" s="81" t="s">
        <v>271</v>
      </c>
      <c r="F19" s="40" t="s">
        <v>329</v>
      </c>
      <c r="G19" s="40">
        <v>10</v>
      </c>
      <c r="H19" s="40"/>
      <c r="I19" s="40">
        <v>5</v>
      </c>
      <c r="J19" s="95">
        <f t="shared" si="0"/>
        <v>10</v>
      </c>
      <c r="K19" s="95">
        <v>10</v>
      </c>
      <c r="L19" s="95"/>
      <c r="M19" s="106">
        <v>85</v>
      </c>
      <c r="N19" s="102">
        <v>85</v>
      </c>
      <c r="O19" s="134">
        <v>80</v>
      </c>
      <c r="P19" s="102">
        <v>80</v>
      </c>
      <c r="Q19" s="102">
        <f t="shared" si="1"/>
        <v>800</v>
      </c>
      <c r="R19" t="s">
        <v>367</v>
      </c>
      <c r="S19" s="131">
        <f t="shared" si="2"/>
        <v>800</v>
      </c>
      <c r="T19" s="131">
        <f t="shared" si="3"/>
        <v>0</v>
      </c>
      <c r="U19">
        <f t="shared" si="4"/>
        <v>5</v>
      </c>
      <c r="V19">
        <f t="shared" si="5"/>
        <v>425</v>
      </c>
    </row>
    <row r="20" spans="1:22">
      <c r="A20" s="110">
        <v>17</v>
      </c>
      <c r="B20" s="71" t="s">
        <v>187</v>
      </c>
      <c r="C20" s="67" t="s">
        <v>11</v>
      </c>
      <c r="D20" s="81" t="s">
        <v>3</v>
      </c>
      <c r="E20" s="81" t="s">
        <v>11</v>
      </c>
      <c r="F20" s="57" t="s">
        <v>331</v>
      </c>
      <c r="G20" s="57">
        <v>50</v>
      </c>
      <c r="H20" s="57"/>
      <c r="I20" s="57"/>
      <c r="J20" s="95">
        <f t="shared" si="0"/>
        <v>50</v>
      </c>
      <c r="K20" s="95">
        <v>50</v>
      </c>
      <c r="L20" s="95"/>
      <c r="M20" s="106">
        <v>33</v>
      </c>
      <c r="N20" s="102">
        <v>33</v>
      </c>
      <c r="O20" s="134">
        <v>32</v>
      </c>
      <c r="P20" s="102">
        <v>32</v>
      </c>
      <c r="Q20" s="102">
        <f t="shared" si="1"/>
        <v>1600</v>
      </c>
      <c r="R20" t="s">
        <v>367</v>
      </c>
      <c r="S20" s="131">
        <f t="shared" si="2"/>
        <v>1600</v>
      </c>
      <c r="T20" s="131">
        <f t="shared" si="3"/>
        <v>0</v>
      </c>
      <c r="U20">
        <f t="shared" si="4"/>
        <v>50</v>
      </c>
      <c r="V20">
        <f t="shared" si="5"/>
        <v>1650</v>
      </c>
    </row>
    <row r="21" spans="1:22" ht="25.5">
      <c r="A21" s="110">
        <v>18</v>
      </c>
      <c r="B21" s="9" t="s">
        <v>371</v>
      </c>
      <c r="C21" s="9" t="s">
        <v>372</v>
      </c>
      <c r="D21" s="81" t="s">
        <v>345</v>
      </c>
      <c r="E21" s="88" t="s">
        <v>346</v>
      </c>
      <c r="F21" s="68" t="s">
        <v>330</v>
      </c>
      <c r="G21" s="68">
        <v>4</v>
      </c>
      <c r="H21" s="68"/>
      <c r="I21" s="68">
        <v>3</v>
      </c>
      <c r="J21" s="95">
        <f t="shared" si="0"/>
        <v>4</v>
      </c>
      <c r="K21" s="95"/>
      <c r="L21" s="95">
        <v>4</v>
      </c>
      <c r="M21" s="106">
        <v>165</v>
      </c>
      <c r="N21" s="106">
        <v>160</v>
      </c>
      <c r="O21" s="132">
        <v>123</v>
      </c>
      <c r="P21" s="106">
        <v>123</v>
      </c>
      <c r="Q21" s="102">
        <f t="shared" si="1"/>
        <v>492</v>
      </c>
      <c r="R21" t="s">
        <v>94</v>
      </c>
      <c r="S21" s="131">
        <f t="shared" si="2"/>
        <v>0</v>
      </c>
      <c r="T21" s="131">
        <f t="shared" si="3"/>
        <v>492</v>
      </c>
      <c r="U21">
        <f t="shared" si="4"/>
        <v>1</v>
      </c>
      <c r="V21">
        <f t="shared" si="5"/>
        <v>160</v>
      </c>
    </row>
    <row r="22" spans="1:22" s="117" customFormat="1" ht="25.5">
      <c r="A22" s="110">
        <v>19</v>
      </c>
      <c r="B22" s="94" t="s">
        <v>416</v>
      </c>
      <c r="C22" s="94" t="s">
        <v>392</v>
      </c>
      <c r="D22" s="81" t="s">
        <v>343</v>
      </c>
      <c r="E22" s="81" t="s">
        <v>344</v>
      </c>
      <c r="F22" s="40" t="s">
        <v>330</v>
      </c>
      <c r="G22" s="40">
        <v>3</v>
      </c>
      <c r="H22" s="40"/>
      <c r="I22" s="40">
        <v>3</v>
      </c>
      <c r="J22" s="95">
        <f t="shared" si="0"/>
        <v>3</v>
      </c>
      <c r="K22" s="95"/>
      <c r="L22" s="95">
        <v>3</v>
      </c>
      <c r="M22" s="106">
        <v>165</v>
      </c>
      <c r="N22" s="106">
        <v>160</v>
      </c>
      <c r="O22" s="132">
        <v>154</v>
      </c>
      <c r="P22" s="106">
        <v>154</v>
      </c>
      <c r="Q22" s="102">
        <f t="shared" si="1"/>
        <v>462</v>
      </c>
      <c r="R22" t="s">
        <v>94</v>
      </c>
      <c r="S22" s="131">
        <f t="shared" si="2"/>
        <v>0</v>
      </c>
      <c r="T22" s="131">
        <f t="shared" si="3"/>
        <v>462</v>
      </c>
      <c r="U22">
        <f t="shared" si="4"/>
        <v>0</v>
      </c>
      <c r="V22">
        <f t="shared" si="5"/>
        <v>0</v>
      </c>
    </row>
    <row r="23" spans="1:22" ht="25.5">
      <c r="A23" s="110">
        <v>20</v>
      </c>
      <c r="B23" s="71" t="s">
        <v>400</v>
      </c>
      <c r="C23" s="71" t="s">
        <v>399</v>
      </c>
      <c r="D23" s="89" t="s">
        <v>61</v>
      </c>
      <c r="E23" s="89" t="s">
        <v>80</v>
      </c>
      <c r="F23" s="57" t="s">
        <v>330</v>
      </c>
      <c r="G23" s="71">
        <v>5</v>
      </c>
      <c r="H23" s="40"/>
      <c r="I23" s="40"/>
      <c r="J23" s="95">
        <f t="shared" si="0"/>
        <v>5</v>
      </c>
      <c r="K23" s="95">
        <v>5</v>
      </c>
      <c r="L23" s="95"/>
      <c r="M23" s="106">
        <v>280</v>
      </c>
      <c r="N23" s="102">
        <v>280</v>
      </c>
      <c r="O23" s="134">
        <v>260</v>
      </c>
      <c r="P23" s="102">
        <v>260</v>
      </c>
      <c r="Q23" s="102">
        <f t="shared" si="1"/>
        <v>1300</v>
      </c>
      <c r="R23" t="s">
        <v>367</v>
      </c>
      <c r="S23" s="131">
        <f t="shared" si="2"/>
        <v>1300</v>
      </c>
      <c r="T23" s="131">
        <f t="shared" si="3"/>
        <v>0</v>
      </c>
      <c r="U23">
        <f t="shared" si="4"/>
        <v>5</v>
      </c>
      <c r="V23">
        <f t="shared" si="5"/>
        <v>1400</v>
      </c>
    </row>
    <row r="24" spans="1:22" ht="25.5">
      <c r="A24" s="110">
        <v>21</v>
      </c>
      <c r="B24" s="9" t="s">
        <v>373</v>
      </c>
      <c r="C24" s="17" t="s">
        <v>427</v>
      </c>
      <c r="D24" s="108" t="s">
        <v>347</v>
      </c>
      <c r="E24" s="143" t="s">
        <v>348</v>
      </c>
      <c r="F24" s="143" t="s">
        <v>330</v>
      </c>
      <c r="G24" s="143">
        <v>20</v>
      </c>
      <c r="H24" s="143">
        <v>20</v>
      </c>
      <c r="I24" s="143"/>
      <c r="J24" s="109">
        <f t="shared" si="0"/>
        <v>40</v>
      </c>
      <c r="K24" s="109"/>
      <c r="L24" s="109">
        <v>40</v>
      </c>
      <c r="M24" s="129">
        <v>240</v>
      </c>
      <c r="N24" s="136">
        <v>240</v>
      </c>
      <c r="O24" s="129">
        <v>240</v>
      </c>
      <c r="P24" s="129">
        <v>240</v>
      </c>
      <c r="Q24" s="144">
        <f t="shared" si="1"/>
        <v>9600</v>
      </c>
      <c r="R24" s="21" t="s">
        <v>94</v>
      </c>
      <c r="S24" s="145">
        <f t="shared" si="2"/>
        <v>0</v>
      </c>
      <c r="T24" s="131">
        <f t="shared" si="3"/>
        <v>9600</v>
      </c>
      <c r="U24">
        <f t="shared" si="4"/>
        <v>40</v>
      </c>
      <c r="V24">
        <f t="shared" si="5"/>
        <v>9600</v>
      </c>
    </row>
    <row r="25" spans="1:22" ht="25.5">
      <c r="A25" s="110">
        <v>22</v>
      </c>
      <c r="B25" s="9" t="s">
        <v>373</v>
      </c>
      <c r="C25" s="17" t="s">
        <v>464</v>
      </c>
      <c r="D25" s="108" t="s">
        <v>347</v>
      </c>
      <c r="E25" s="143" t="s">
        <v>144</v>
      </c>
      <c r="F25" s="143" t="s">
        <v>330</v>
      </c>
      <c r="G25" s="143">
        <v>20</v>
      </c>
      <c r="H25" s="143">
        <v>20</v>
      </c>
      <c r="I25" s="143"/>
      <c r="J25" s="109">
        <f t="shared" si="0"/>
        <v>40</v>
      </c>
      <c r="K25" s="109"/>
      <c r="L25" s="109">
        <v>40</v>
      </c>
      <c r="M25" s="136">
        <v>240</v>
      </c>
      <c r="N25" s="129">
        <v>240</v>
      </c>
      <c r="O25" s="129">
        <v>240</v>
      </c>
      <c r="P25" s="129">
        <v>240</v>
      </c>
      <c r="Q25" s="144">
        <f t="shared" si="1"/>
        <v>9600</v>
      </c>
      <c r="R25" s="21" t="s">
        <v>94</v>
      </c>
      <c r="S25" s="145">
        <f t="shared" si="2"/>
        <v>0</v>
      </c>
      <c r="T25" s="131">
        <f t="shared" si="3"/>
        <v>9600</v>
      </c>
      <c r="U25" s="117"/>
      <c r="V25" s="117"/>
    </row>
    <row r="26" spans="1:22" ht="25.5">
      <c r="A26" s="110">
        <v>23</v>
      </c>
      <c r="B26" s="71" t="s">
        <v>485</v>
      </c>
      <c r="C26" s="67" t="s">
        <v>380</v>
      </c>
      <c r="D26" s="143" t="s">
        <v>301</v>
      </c>
      <c r="E26" s="108" t="s">
        <v>303</v>
      </c>
      <c r="F26" s="108" t="s">
        <v>330</v>
      </c>
      <c r="G26" s="108">
        <v>3</v>
      </c>
      <c r="H26" s="108"/>
      <c r="I26" s="108">
        <v>3</v>
      </c>
      <c r="J26" s="109">
        <f t="shared" si="0"/>
        <v>3</v>
      </c>
      <c r="K26" s="109">
        <v>3</v>
      </c>
      <c r="L26" s="109"/>
      <c r="M26" s="136">
        <v>1850</v>
      </c>
      <c r="N26" s="144">
        <v>1870</v>
      </c>
      <c r="O26" s="144">
        <v>1870</v>
      </c>
      <c r="P26" s="144">
        <v>1850</v>
      </c>
      <c r="Q26" s="144">
        <f t="shared" si="1"/>
        <v>5550</v>
      </c>
      <c r="R26" s="21" t="s">
        <v>367</v>
      </c>
      <c r="S26" s="145">
        <f t="shared" si="2"/>
        <v>5550</v>
      </c>
      <c r="T26" s="131">
        <f t="shared" si="3"/>
        <v>0</v>
      </c>
      <c r="U26">
        <f>J26-I26</f>
        <v>0</v>
      </c>
      <c r="V26">
        <f>U26*N26</f>
        <v>0</v>
      </c>
    </row>
    <row r="27" spans="1:22" ht="25.5">
      <c r="A27" s="110">
        <v>24</v>
      </c>
      <c r="B27" s="70" t="s">
        <v>384</v>
      </c>
      <c r="C27" s="67" t="s">
        <v>383</v>
      </c>
      <c r="D27" s="143" t="s">
        <v>325</v>
      </c>
      <c r="E27" s="143" t="s">
        <v>326</v>
      </c>
      <c r="F27" s="143" t="s">
        <v>329</v>
      </c>
      <c r="G27" s="143">
        <v>10</v>
      </c>
      <c r="H27" s="108"/>
      <c r="I27" s="108"/>
      <c r="J27" s="109">
        <f t="shared" si="0"/>
        <v>10</v>
      </c>
      <c r="K27" s="109">
        <v>10</v>
      </c>
      <c r="L27" s="109"/>
      <c r="M27" s="129">
        <v>100</v>
      </c>
      <c r="N27" s="144">
        <v>100</v>
      </c>
      <c r="O27" s="146">
        <v>99</v>
      </c>
      <c r="P27" s="144">
        <v>99</v>
      </c>
      <c r="Q27" s="144">
        <f t="shared" si="1"/>
        <v>990</v>
      </c>
      <c r="R27" s="21" t="s">
        <v>367</v>
      </c>
      <c r="S27" s="145">
        <f t="shared" si="2"/>
        <v>990</v>
      </c>
      <c r="T27" s="131">
        <f t="shared" si="3"/>
        <v>0</v>
      </c>
      <c r="U27">
        <f>J27-I27</f>
        <v>10</v>
      </c>
      <c r="V27">
        <f>U27*N27</f>
        <v>1000</v>
      </c>
    </row>
    <row r="28" spans="1:22">
      <c r="A28" s="110">
        <v>25</v>
      </c>
      <c r="B28" s="76" t="s">
        <v>414</v>
      </c>
      <c r="C28" s="75" t="s">
        <v>389</v>
      </c>
      <c r="D28" s="108" t="s">
        <v>93</v>
      </c>
      <c r="E28" s="108" t="s">
        <v>349</v>
      </c>
      <c r="F28" s="108" t="s">
        <v>329</v>
      </c>
      <c r="G28" s="108">
        <v>10</v>
      </c>
      <c r="H28" s="108">
        <v>5</v>
      </c>
      <c r="I28" s="108">
        <v>5</v>
      </c>
      <c r="J28" s="109">
        <f t="shared" si="0"/>
        <v>15</v>
      </c>
      <c r="K28" s="109"/>
      <c r="L28" s="109">
        <v>15</v>
      </c>
      <c r="M28" s="129">
        <v>290</v>
      </c>
      <c r="N28" s="129">
        <v>280</v>
      </c>
      <c r="O28" s="136">
        <v>264</v>
      </c>
      <c r="P28" s="129">
        <v>264</v>
      </c>
      <c r="Q28" s="144">
        <f t="shared" si="1"/>
        <v>3960</v>
      </c>
      <c r="R28" s="21" t="s">
        <v>94</v>
      </c>
      <c r="S28" s="145">
        <f t="shared" si="2"/>
        <v>0</v>
      </c>
      <c r="T28" s="131">
        <f t="shared" si="3"/>
        <v>3960</v>
      </c>
      <c r="U28">
        <f>J28-I28</f>
        <v>10</v>
      </c>
      <c r="V28">
        <f>U28*N28</f>
        <v>2800</v>
      </c>
    </row>
    <row r="29" spans="1:22" ht="25.5">
      <c r="A29" s="110">
        <v>26</v>
      </c>
      <c r="B29" s="39" t="s">
        <v>402</v>
      </c>
      <c r="C29" s="39" t="s">
        <v>401</v>
      </c>
      <c r="D29" s="108" t="s">
        <v>61</v>
      </c>
      <c r="E29" s="108" t="s">
        <v>296</v>
      </c>
      <c r="F29" s="108" t="s">
        <v>330</v>
      </c>
      <c r="G29" s="108">
        <v>5</v>
      </c>
      <c r="H29" s="108">
        <v>5</v>
      </c>
      <c r="I29" s="108"/>
      <c r="J29" s="109">
        <f t="shared" si="0"/>
        <v>10</v>
      </c>
      <c r="K29" s="109">
        <v>10</v>
      </c>
      <c r="L29" s="109"/>
      <c r="M29" s="129">
        <v>140</v>
      </c>
      <c r="N29" s="144">
        <v>140</v>
      </c>
      <c r="O29" s="146">
        <v>130</v>
      </c>
      <c r="P29" s="144">
        <v>130</v>
      </c>
      <c r="Q29" s="144">
        <f t="shared" si="1"/>
        <v>1300</v>
      </c>
      <c r="R29" s="21" t="s">
        <v>367</v>
      </c>
      <c r="S29" s="145">
        <f t="shared" si="2"/>
        <v>1300</v>
      </c>
      <c r="T29" s="131">
        <f t="shared" si="3"/>
        <v>0</v>
      </c>
      <c r="U29">
        <f>J29-I29</f>
        <v>10</v>
      </c>
      <c r="V29">
        <f>U29*N29</f>
        <v>1400</v>
      </c>
    </row>
    <row r="30" spans="1:22">
      <c r="A30" s="110">
        <v>27</v>
      </c>
      <c r="B30" s="70" t="s">
        <v>428</v>
      </c>
      <c r="C30" s="70" t="s">
        <v>7</v>
      </c>
      <c r="D30" s="88" t="s">
        <v>3</v>
      </c>
      <c r="E30" s="88" t="s">
        <v>7</v>
      </c>
      <c r="F30" s="68" t="s">
        <v>331</v>
      </c>
      <c r="G30" s="68">
        <v>10</v>
      </c>
      <c r="H30" s="40"/>
      <c r="I30" s="40"/>
      <c r="J30" s="95">
        <f t="shared" si="0"/>
        <v>10</v>
      </c>
      <c r="K30" s="95">
        <v>10</v>
      </c>
      <c r="L30" s="95"/>
      <c r="M30" s="106">
        <v>1140</v>
      </c>
      <c r="N30" s="102">
        <v>1150</v>
      </c>
      <c r="O30" s="134">
        <v>1100</v>
      </c>
      <c r="P30" s="102">
        <v>1100</v>
      </c>
      <c r="Q30" s="102">
        <f t="shared" si="1"/>
        <v>11000</v>
      </c>
      <c r="R30" t="s">
        <v>367</v>
      </c>
      <c r="S30" s="131">
        <f t="shared" si="2"/>
        <v>11000</v>
      </c>
      <c r="T30" s="131">
        <f t="shared" si="3"/>
        <v>0</v>
      </c>
      <c r="U30">
        <f>J30-I30</f>
        <v>10</v>
      </c>
      <c r="V30">
        <f>U30*N30</f>
        <v>11500</v>
      </c>
    </row>
    <row r="31" spans="1:22" ht="38.25">
      <c r="A31" s="110">
        <v>28</v>
      </c>
      <c r="B31" s="66" t="s">
        <v>475</v>
      </c>
      <c r="C31" s="70" t="s">
        <v>461</v>
      </c>
      <c r="D31" s="81" t="s">
        <v>140</v>
      </c>
      <c r="E31" s="81" t="s">
        <v>461</v>
      </c>
      <c r="F31" s="40" t="s">
        <v>330</v>
      </c>
      <c r="G31" s="40">
        <v>30</v>
      </c>
      <c r="H31" s="74"/>
      <c r="I31" s="74"/>
      <c r="J31" s="95">
        <f t="shared" si="0"/>
        <v>30</v>
      </c>
      <c r="K31" s="95">
        <v>30</v>
      </c>
      <c r="L31" s="95"/>
      <c r="M31" s="106">
        <v>130</v>
      </c>
      <c r="N31" s="107">
        <v>130</v>
      </c>
      <c r="O31" s="133">
        <v>120</v>
      </c>
      <c r="P31" s="107">
        <v>120</v>
      </c>
      <c r="Q31" s="102">
        <f t="shared" si="1"/>
        <v>3600</v>
      </c>
      <c r="R31" t="s">
        <v>367</v>
      </c>
      <c r="S31" s="131">
        <f t="shared" si="2"/>
        <v>3600</v>
      </c>
      <c r="T31" s="131">
        <f t="shared" si="3"/>
        <v>0</v>
      </c>
    </row>
    <row r="32" spans="1:22" ht="38.25">
      <c r="A32" s="110">
        <v>29</v>
      </c>
      <c r="B32" s="66" t="s">
        <v>475</v>
      </c>
      <c r="C32" s="70" t="s">
        <v>462</v>
      </c>
      <c r="D32" s="81" t="s">
        <v>140</v>
      </c>
      <c r="E32" s="81" t="s">
        <v>462</v>
      </c>
      <c r="F32" s="40" t="s">
        <v>330</v>
      </c>
      <c r="G32" s="40">
        <v>30</v>
      </c>
      <c r="H32" s="74"/>
      <c r="I32" s="74"/>
      <c r="J32" s="95">
        <f t="shared" si="0"/>
        <v>30</v>
      </c>
      <c r="K32" s="95">
        <v>30</v>
      </c>
      <c r="L32" s="95"/>
      <c r="M32" s="106">
        <v>130</v>
      </c>
      <c r="N32" s="107">
        <v>130</v>
      </c>
      <c r="O32" s="133">
        <v>120</v>
      </c>
      <c r="P32" s="107">
        <v>120</v>
      </c>
      <c r="Q32" s="102">
        <f t="shared" si="1"/>
        <v>3600</v>
      </c>
      <c r="R32" t="s">
        <v>367</v>
      </c>
      <c r="S32" s="131">
        <f t="shared" si="2"/>
        <v>3600</v>
      </c>
      <c r="T32" s="131">
        <f t="shared" si="3"/>
        <v>0</v>
      </c>
    </row>
    <row r="33" spans="1:22" ht="38.25">
      <c r="A33" s="110">
        <v>30</v>
      </c>
      <c r="B33" s="66" t="s">
        <v>475</v>
      </c>
      <c r="C33" s="70" t="s">
        <v>463</v>
      </c>
      <c r="D33" s="81" t="s">
        <v>140</v>
      </c>
      <c r="E33" s="81" t="s">
        <v>463</v>
      </c>
      <c r="F33" s="40" t="s">
        <v>330</v>
      </c>
      <c r="G33" s="40">
        <v>30</v>
      </c>
      <c r="H33" s="74"/>
      <c r="I33" s="74"/>
      <c r="J33" s="95">
        <f t="shared" si="0"/>
        <v>30</v>
      </c>
      <c r="K33" s="95">
        <v>30</v>
      </c>
      <c r="L33" s="95"/>
      <c r="M33" s="106">
        <v>130</v>
      </c>
      <c r="N33" s="107">
        <v>130</v>
      </c>
      <c r="O33" s="133">
        <v>120</v>
      </c>
      <c r="P33" s="107">
        <v>120</v>
      </c>
      <c r="Q33" s="102">
        <f t="shared" si="1"/>
        <v>3600</v>
      </c>
      <c r="R33" t="s">
        <v>367</v>
      </c>
      <c r="S33" s="131">
        <f t="shared" si="2"/>
        <v>3600</v>
      </c>
      <c r="T33" s="131">
        <f t="shared" si="3"/>
        <v>0</v>
      </c>
    </row>
    <row r="34" spans="1:22" ht="38.25">
      <c r="A34" s="110">
        <v>31</v>
      </c>
      <c r="B34" s="66" t="s">
        <v>476</v>
      </c>
      <c r="C34" s="70" t="s">
        <v>461</v>
      </c>
      <c r="D34" s="81" t="s">
        <v>140</v>
      </c>
      <c r="E34" s="81" t="s">
        <v>461</v>
      </c>
      <c r="F34" s="40" t="s">
        <v>330</v>
      </c>
      <c r="G34" s="40">
        <v>30</v>
      </c>
      <c r="H34" s="74"/>
      <c r="I34" s="74"/>
      <c r="J34" s="95">
        <f t="shared" si="0"/>
        <v>30</v>
      </c>
      <c r="K34" s="95">
        <v>30</v>
      </c>
      <c r="L34" s="95"/>
      <c r="M34" s="106">
        <v>130</v>
      </c>
      <c r="N34" s="107">
        <v>130</v>
      </c>
      <c r="O34" s="133">
        <v>120</v>
      </c>
      <c r="P34" s="107">
        <v>120</v>
      </c>
      <c r="Q34" s="102">
        <f t="shared" si="1"/>
        <v>3600</v>
      </c>
      <c r="R34" t="s">
        <v>367</v>
      </c>
      <c r="S34" s="131">
        <f t="shared" si="2"/>
        <v>3600</v>
      </c>
      <c r="T34" s="131">
        <f t="shared" si="3"/>
        <v>0</v>
      </c>
    </row>
    <row r="35" spans="1:22" ht="38.25">
      <c r="A35" s="110">
        <v>32</v>
      </c>
      <c r="B35" s="66" t="s">
        <v>476</v>
      </c>
      <c r="C35" s="70" t="s">
        <v>462</v>
      </c>
      <c r="D35" s="81" t="s">
        <v>140</v>
      </c>
      <c r="E35" s="81" t="s">
        <v>462</v>
      </c>
      <c r="F35" s="40" t="s">
        <v>330</v>
      </c>
      <c r="G35" s="40">
        <v>30</v>
      </c>
      <c r="H35" s="74"/>
      <c r="I35" s="74"/>
      <c r="J35" s="95">
        <f t="shared" si="0"/>
        <v>30</v>
      </c>
      <c r="K35" s="95">
        <v>30</v>
      </c>
      <c r="L35" s="95"/>
      <c r="M35" s="106">
        <v>130</v>
      </c>
      <c r="N35" s="107">
        <v>130</v>
      </c>
      <c r="O35" s="133">
        <v>120</v>
      </c>
      <c r="P35" s="107">
        <v>120</v>
      </c>
      <c r="Q35" s="102">
        <f t="shared" si="1"/>
        <v>3600</v>
      </c>
      <c r="R35" t="s">
        <v>367</v>
      </c>
      <c r="S35" s="131">
        <f t="shared" si="2"/>
        <v>3600</v>
      </c>
      <c r="T35" s="131">
        <f t="shared" si="3"/>
        <v>0</v>
      </c>
    </row>
    <row r="36" spans="1:22" ht="38.25">
      <c r="A36" s="110">
        <v>33</v>
      </c>
      <c r="B36" s="66" t="s">
        <v>476</v>
      </c>
      <c r="C36" s="70" t="s">
        <v>463</v>
      </c>
      <c r="D36" s="81" t="s">
        <v>140</v>
      </c>
      <c r="E36" s="81" t="s">
        <v>463</v>
      </c>
      <c r="F36" s="40" t="s">
        <v>330</v>
      </c>
      <c r="G36" s="40">
        <v>30</v>
      </c>
      <c r="H36" s="74"/>
      <c r="I36" s="74"/>
      <c r="J36" s="95">
        <f t="shared" ref="J36:J55" si="6">G36+H36</f>
        <v>30</v>
      </c>
      <c r="K36" s="95">
        <v>30</v>
      </c>
      <c r="L36" s="95"/>
      <c r="M36" s="106">
        <v>130</v>
      </c>
      <c r="N36" s="107">
        <v>130</v>
      </c>
      <c r="O36" s="133">
        <v>120</v>
      </c>
      <c r="P36" s="107">
        <v>120</v>
      </c>
      <c r="Q36" s="102">
        <f t="shared" si="1"/>
        <v>3600</v>
      </c>
      <c r="R36" t="s">
        <v>367</v>
      </c>
      <c r="S36" s="131">
        <f t="shared" si="2"/>
        <v>3600</v>
      </c>
      <c r="T36" s="131">
        <f t="shared" si="3"/>
        <v>0</v>
      </c>
    </row>
    <row r="37" spans="1:22" ht="25.5">
      <c r="A37" s="110">
        <v>34</v>
      </c>
      <c r="B37" s="9" t="s">
        <v>374</v>
      </c>
      <c r="C37" s="9" t="s">
        <v>375</v>
      </c>
      <c r="D37" s="81" t="s">
        <v>62</v>
      </c>
      <c r="E37" s="81" t="s">
        <v>290</v>
      </c>
      <c r="F37" s="40" t="s">
        <v>330</v>
      </c>
      <c r="G37" s="40">
        <v>10</v>
      </c>
      <c r="H37" s="40">
        <v>10</v>
      </c>
      <c r="I37" s="40"/>
      <c r="J37" s="95">
        <f t="shared" si="6"/>
        <v>20</v>
      </c>
      <c r="K37" s="95">
        <v>20</v>
      </c>
      <c r="L37" s="95"/>
      <c r="M37" s="106">
        <v>190</v>
      </c>
      <c r="N37" s="102">
        <v>190</v>
      </c>
      <c r="O37" s="134">
        <v>180</v>
      </c>
      <c r="P37" s="102">
        <v>180</v>
      </c>
      <c r="Q37" s="102">
        <f t="shared" si="1"/>
        <v>3600</v>
      </c>
      <c r="R37" t="s">
        <v>367</v>
      </c>
      <c r="S37" s="131">
        <f t="shared" si="2"/>
        <v>3600</v>
      </c>
      <c r="T37" s="131">
        <f t="shared" si="3"/>
        <v>0</v>
      </c>
      <c r="U37">
        <f>J37-I37</f>
        <v>20</v>
      </c>
      <c r="V37">
        <f>U37*N37</f>
        <v>3800</v>
      </c>
    </row>
    <row r="38" spans="1:22" ht="30.75" customHeight="1">
      <c r="A38" s="110">
        <v>35</v>
      </c>
      <c r="B38" s="9" t="s">
        <v>374</v>
      </c>
      <c r="C38" s="9" t="s">
        <v>376</v>
      </c>
      <c r="D38" s="81" t="s">
        <v>62</v>
      </c>
      <c r="E38" s="81" t="s">
        <v>290</v>
      </c>
      <c r="F38" s="40" t="s">
        <v>330</v>
      </c>
      <c r="G38" s="40">
        <v>10</v>
      </c>
      <c r="H38" s="40">
        <v>10</v>
      </c>
      <c r="I38" s="40">
        <v>10</v>
      </c>
      <c r="J38" s="95">
        <f t="shared" si="6"/>
        <v>20</v>
      </c>
      <c r="K38" s="95">
        <v>20</v>
      </c>
      <c r="L38" s="95"/>
      <c r="M38" s="106">
        <v>190</v>
      </c>
      <c r="N38" s="102">
        <v>190</v>
      </c>
      <c r="O38" s="134">
        <v>180</v>
      </c>
      <c r="P38" s="102">
        <v>180</v>
      </c>
      <c r="Q38" s="102">
        <f t="shared" si="1"/>
        <v>3600</v>
      </c>
      <c r="R38" t="s">
        <v>367</v>
      </c>
      <c r="S38" s="131">
        <f t="shared" si="2"/>
        <v>3600</v>
      </c>
      <c r="T38" s="131">
        <f t="shared" si="3"/>
        <v>0</v>
      </c>
      <c r="U38">
        <f>J38-I38</f>
        <v>10</v>
      </c>
      <c r="V38">
        <f>U38*N38</f>
        <v>1900</v>
      </c>
    </row>
    <row r="39" spans="1:22" ht="31.5" customHeight="1">
      <c r="A39" s="110">
        <v>36</v>
      </c>
      <c r="B39" s="66" t="s">
        <v>477</v>
      </c>
      <c r="C39" s="70" t="s">
        <v>474</v>
      </c>
      <c r="D39" s="81" t="s">
        <v>455</v>
      </c>
      <c r="E39" s="81" t="s">
        <v>458</v>
      </c>
      <c r="F39" s="40" t="s">
        <v>331</v>
      </c>
      <c r="G39" s="40">
        <v>20</v>
      </c>
      <c r="H39" s="74">
        <v>25</v>
      </c>
      <c r="I39" s="74"/>
      <c r="J39" s="95">
        <f t="shared" si="6"/>
        <v>45</v>
      </c>
      <c r="K39" s="95">
        <v>45</v>
      </c>
      <c r="L39" s="95"/>
      <c r="M39" s="106">
        <v>1280</v>
      </c>
      <c r="N39" s="107">
        <v>1280</v>
      </c>
      <c r="O39" s="133">
        <v>1210</v>
      </c>
      <c r="P39" s="107">
        <v>1210</v>
      </c>
      <c r="Q39" s="102">
        <f t="shared" si="1"/>
        <v>54450</v>
      </c>
      <c r="R39" t="s">
        <v>94</v>
      </c>
      <c r="S39" s="131">
        <f t="shared" si="2"/>
        <v>54450</v>
      </c>
      <c r="T39" s="131">
        <f t="shared" si="3"/>
        <v>0</v>
      </c>
    </row>
    <row r="40" spans="1:22" ht="23.25" customHeight="1">
      <c r="A40" s="110">
        <v>37</v>
      </c>
      <c r="B40" s="66" t="s">
        <v>404</v>
      </c>
      <c r="C40" s="70" t="s">
        <v>403</v>
      </c>
      <c r="D40" s="81" t="s">
        <v>154</v>
      </c>
      <c r="E40" s="88" t="s">
        <v>155</v>
      </c>
      <c r="F40" s="68" t="s">
        <v>330</v>
      </c>
      <c r="G40" s="68">
        <v>5</v>
      </c>
      <c r="H40" s="40">
        <v>3</v>
      </c>
      <c r="I40" s="40">
        <v>5</v>
      </c>
      <c r="J40" s="95">
        <f t="shared" si="6"/>
        <v>8</v>
      </c>
      <c r="K40" s="95">
        <v>8</v>
      </c>
      <c r="L40" s="95"/>
      <c r="M40" s="106">
        <v>280</v>
      </c>
      <c r="N40" s="102">
        <v>290</v>
      </c>
      <c r="O40" s="134">
        <v>270</v>
      </c>
      <c r="P40" s="102">
        <v>270</v>
      </c>
      <c r="Q40" s="102">
        <f t="shared" si="1"/>
        <v>2160</v>
      </c>
      <c r="R40" t="s">
        <v>367</v>
      </c>
      <c r="S40" s="131">
        <f t="shared" si="2"/>
        <v>2160</v>
      </c>
      <c r="T40" s="131">
        <f t="shared" si="3"/>
        <v>0</v>
      </c>
      <c r="U40">
        <f>J40-I40</f>
        <v>3</v>
      </c>
      <c r="V40">
        <f>U40*N40</f>
        <v>870</v>
      </c>
    </row>
    <row r="41" spans="1:22" ht="23.25" customHeight="1">
      <c r="A41" s="110">
        <v>38</v>
      </c>
      <c r="B41" s="66" t="s">
        <v>480</v>
      </c>
      <c r="C41" s="70" t="s">
        <v>471</v>
      </c>
      <c r="D41" s="81" t="s">
        <v>61</v>
      </c>
      <c r="E41" s="81" t="s">
        <v>454</v>
      </c>
      <c r="F41" s="40" t="s">
        <v>330</v>
      </c>
      <c r="G41" s="40"/>
      <c r="H41" s="74">
        <v>15</v>
      </c>
      <c r="I41" s="74"/>
      <c r="J41" s="95">
        <f t="shared" si="6"/>
        <v>15</v>
      </c>
      <c r="K41" s="95">
        <v>15</v>
      </c>
      <c r="L41" s="95"/>
      <c r="M41" s="106">
        <v>230</v>
      </c>
      <c r="N41" s="107">
        <v>230</v>
      </c>
      <c r="O41" s="133">
        <v>220</v>
      </c>
      <c r="P41" s="107">
        <v>220</v>
      </c>
      <c r="Q41" s="102">
        <f t="shared" si="1"/>
        <v>3300</v>
      </c>
      <c r="R41" t="s">
        <v>367</v>
      </c>
      <c r="S41" s="131">
        <f t="shared" si="2"/>
        <v>3300</v>
      </c>
      <c r="T41" s="131">
        <f t="shared" si="3"/>
        <v>0</v>
      </c>
    </row>
    <row r="42" spans="1:22" ht="24.75" customHeight="1">
      <c r="A42" s="110">
        <v>39</v>
      </c>
      <c r="B42" s="69" t="s">
        <v>134</v>
      </c>
      <c r="C42" s="90" t="s">
        <v>418</v>
      </c>
      <c r="D42" s="81" t="s">
        <v>3</v>
      </c>
      <c r="E42" s="81" t="s">
        <v>324</v>
      </c>
      <c r="F42" s="40" t="s">
        <v>330</v>
      </c>
      <c r="G42" s="40">
        <v>30</v>
      </c>
      <c r="H42" s="40">
        <v>30</v>
      </c>
      <c r="I42" s="40">
        <v>20</v>
      </c>
      <c r="J42" s="95">
        <f t="shared" si="6"/>
        <v>60</v>
      </c>
      <c r="K42" s="95">
        <v>60</v>
      </c>
      <c r="L42" s="95"/>
      <c r="M42" s="106">
        <v>360</v>
      </c>
      <c r="N42" s="102">
        <v>350</v>
      </c>
      <c r="O42" s="134">
        <v>330</v>
      </c>
      <c r="P42" s="102">
        <v>330</v>
      </c>
      <c r="Q42" s="102">
        <f t="shared" si="1"/>
        <v>19800</v>
      </c>
      <c r="R42" t="s">
        <v>367</v>
      </c>
      <c r="S42" s="131">
        <f t="shared" si="2"/>
        <v>19800</v>
      </c>
      <c r="T42" s="131">
        <f t="shared" si="3"/>
        <v>0</v>
      </c>
      <c r="U42">
        <f>J42-I42</f>
        <v>40</v>
      </c>
      <c r="V42">
        <f>U42*N42</f>
        <v>14000</v>
      </c>
    </row>
    <row r="43" spans="1:22" ht="21" customHeight="1">
      <c r="A43" s="110">
        <v>40</v>
      </c>
      <c r="B43" s="69" t="s">
        <v>134</v>
      </c>
      <c r="C43" s="90" t="s">
        <v>419</v>
      </c>
      <c r="D43" s="81" t="s">
        <v>3</v>
      </c>
      <c r="E43" s="81" t="s">
        <v>327</v>
      </c>
      <c r="F43" s="40" t="s">
        <v>330</v>
      </c>
      <c r="G43" s="40"/>
      <c r="H43" s="40">
        <v>30</v>
      </c>
      <c r="I43" s="40">
        <v>20</v>
      </c>
      <c r="J43" s="95">
        <f t="shared" si="6"/>
        <v>30</v>
      </c>
      <c r="K43" s="95">
        <v>30</v>
      </c>
      <c r="L43" s="95"/>
      <c r="M43" s="106">
        <v>360</v>
      </c>
      <c r="N43" s="102">
        <v>350</v>
      </c>
      <c r="O43" s="134">
        <v>330</v>
      </c>
      <c r="P43" s="102">
        <v>330</v>
      </c>
      <c r="Q43" s="102">
        <f t="shared" si="1"/>
        <v>9900</v>
      </c>
      <c r="R43" t="s">
        <v>367</v>
      </c>
      <c r="S43" s="131">
        <f t="shared" si="2"/>
        <v>9900</v>
      </c>
      <c r="T43" s="131">
        <f t="shared" si="3"/>
        <v>0</v>
      </c>
      <c r="U43">
        <f>J43-I43</f>
        <v>10</v>
      </c>
      <c r="V43">
        <f>U43*N43</f>
        <v>3500</v>
      </c>
    </row>
    <row r="44" spans="1:22" ht="22.5" customHeight="1">
      <c r="A44" s="110">
        <v>41</v>
      </c>
      <c r="B44" s="76" t="s">
        <v>405</v>
      </c>
      <c r="C44" s="76" t="s">
        <v>429</v>
      </c>
      <c r="D44" s="81" t="s">
        <v>350</v>
      </c>
      <c r="E44" s="88" t="s">
        <v>351</v>
      </c>
      <c r="F44" s="68" t="s">
        <v>330</v>
      </c>
      <c r="G44" s="68">
        <v>30</v>
      </c>
      <c r="H44" s="68"/>
      <c r="I44" s="68">
        <v>10</v>
      </c>
      <c r="J44" s="95">
        <f t="shared" si="6"/>
        <v>30</v>
      </c>
      <c r="K44" s="95"/>
      <c r="L44" s="95">
        <v>30</v>
      </c>
      <c r="M44" s="106">
        <v>190</v>
      </c>
      <c r="N44" s="106">
        <v>190</v>
      </c>
      <c r="O44" s="132">
        <v>180</v>
      </c>
      <c r="P44" s="106">
        <v>180</v>
      </c>
      <c r="Q44" s="102">
        <f t="shared" si="1"/>
        <v>5400</v>
      </c>
      <c r="R44" t="s">
        <v>94</v>
      </c>
      <c r="S44" s="131">
        <f t="shared" si="2"/>
        <v>0</v>
      </c>
      <c r="T44" s="131">
        <f t="shared" si="3"/>
        <v>5400</v>
      </c>
      <c r="U44">
        <f>J44-I44</f>
        <v>20</v>
      </c>
      <c r="V44">
        <f>U44*N44</f>
        <v>3800</v>
      </c>
    </row>
    <row r="45" spans="1:22" ht="35.25" customHeight="1">
      <c r="A45" s="110">
        <v>42</v>
      </c>
      <c r="B45" s="76" t="s">
        <v>405</v>
      </c>
      <c r="C45" s="76" t="s">
        <v>430</v>
      </c>
      <c r="D45" s="81" t="s">
        <v>352</v>
      </c>
      <c r="E45" s="88" t="s">
        <v>136</v>
      </c>
      <c r="F45" s="68" t="s">
        <v>330</v>
      </c>
      <c r="G45" s="68">
        <v>30</v>
      </c>
      <c r="H45" s="68"/>
      <c r="I45" s="68">
        <v>10</v>
      </c>
      <c r="J45" s="95">
        <f t="shared" si="6"/>
        <v>30</v>
      </c>
      <c r="K45" s="95"/>
      <c r="L45" s="95">
        <v>30</v>
      </c>
      <c r="M45" s="106">
        <v>190</v>
      </c>
      <c r="N45" s="106">
        <v>190</v>
      </c>
      <c r="O45" s="132">
        <v>180</v>
      </c>
      <c r="P45" s="106">
        <v>180</v>
      </c>
      <c r="Q45" s="102">
        <f t="shared" si="1"/>
        <v>5400</v>
      </c>
      <c r="R45" t="s">
        <v>94</v>
      </c>
      <c r="S45" s="131">
        <f t="shared" si="2"/>
        <v>0</v>
      </c>
      <c r="T45" s="131">
        <f t="shared" si="3"/>
        <v>5400</v>
      </c>
      <c r="U45">
        <f>J45-I45</f>
        <v>20</v>
      </c>
      <c r="V45">
        <f>U45*N45</f>
        <v>3800</v>
      </c>
    </row>
    <row r="46" spans="1:22" ht="24.75" customHeight="1">
      <c r="A46" s="110">
        <v>43</v>
      </c>
      <c r="B46" s="66" t="s">
        <v>72</v>
      </c>
      <c r="C46" s="70" t="s">
        <v>470</v>
      </c>
      <c r="D46" s="81" t="s">
        <v>61</v>
      </c>
      <c r="E46" s="81" t="s">
        <v>453</v>
      </c>
      <c r="F46" s="40" t="s">
        <v>330</v>
      </c>
      <c r="G46" s="40"/>
      <c r="H46" s="74">
        <v>3</v>
      </c>
      <c r="I46" s="74"/>
      <c r="J46" s="95">
        <f t="shared" si="6"/>
        <v>3</v>
      </c>
      <c r="K46" s="95">
        <v>3</v>
      </c>
      <c r="L46" s="95"/>
      <c r="M46" s="106">
        <v>390</v>
      </c>
      <c r="N46" s="107">
        <v>390</v>
      </c>
      <c r="O46" s="133">
        <v>385</v>
      </c>
      <c r="P46" s="107">
        <v>385</v>
      </c>
      <c r="Q46" s="102">
        <f t="shared" si="1"/>
        <v>1155</v>
      </c>
      <c r="R46" t="s">
        <v>367</v>
      </c>
      <c r="S46" s="131">
        <f t="shared" si="2"/>
        <v>1155</v>
      </c>
      <c r="T46" s="131">
        <f t="shared" si="3"/>
        <v>0</v>
      </c>
    </row>
    <row r="47" spans="1:22" ht="21.75" customHeight="1">
      <c r="A47" s="110">
        <v>44</v>
      </c>
      <c r="B47" s="71" t="s">
        <v>225</v>
      </c>
      <c r="C47" s="71" t="s">
        <v>431</v>
      </c>
      <c r="D47" s="81" t="s">
        <v>3</v>
      </c>
      <c r="E47" s="81"/>
      <c r="F47" s="57" t="s">
        <v>331</v>
      </c>
      <c r="G47" s="57">
        <v>50</v>
      </c>
      <c r="H47" s="57"/>
      <c r="I47" s="57"/>
      <c r="J47" s="95">
        <f t="shared" si="6"/>
        <v>50</v>
      </c>
      <c r="K47" s="95">
        <v>50</v>
      </c>
      <c r="L47" s="95"/>
      <c r="M47" s="132">
        <v>25</v>
      </c>
      <c r="N47" s="102">
        <v>25</v>
      </c>
      <c r="O47" s="102">
        <v>25</v>
      </c>
      <c r="P47" s="102">
        <v>25</v>
      </c>
      <c r="Q47" s="102">
        <f t="shared" si="1"/>
        <v>1250</v>
      </c>
      <c r="R47" t="s">
        <v>367</v>
      </c>
      <c r="S47" s="131">
        <f t="shared" si="2"/>
        <v>1250</v>
      </c>
      <c r="T47" s="131">
        <f t="shared" si="3"/>
        <v>0</v>
      </c>
      <c r="U47">
        <f>J47-I47</f>
        <v>50</v>
      </c>
      <c r="V47">
        <f>U47*N47</f>
        <v>1250</v>
      </c>
    </row>
    <row r="48" spans="1:22" ht="14.25" customHeight="1">
      <c r="A48" s="110">
        <v>45</v>
      </c>
      <c r="B48" s="75" t="s">
        <v>486</v>
      </c>
      <c r="C48" s="75" t="s">
        <v>441</v>
      </c>
      <c r="D48" s="108"/>
      <c r="E48" s="108" t="s">
        <v>353</v>
      </c>
      <c r="F48" s="108" t="s">
        <v>330</v>
      </c>
      <c r="G48" s="108">
        <v>3</v>
      </c>
      <c r="H48" s="108"/>
      <c r="I48" s="108"/>
      <c r="J48" s="109">
        <f t="shared" si="6"/>
        <v>3</v>
      </c>
      <c r="K48" s="128"/>
      <c r="L48" s="128">
        <v>3</v>
      </c>
      <c r="M48" s="129">
        <v>590</v>
      </c>
      <c r="N48" s="129">
        <v>580</v>
      </c>
      <c r="O48" s="136">
        <v>550</v>
      </c>
      <c r="P48" s="129">
        <v>550</v>
      </c>
      <c r="Q48" s="102">
        <f t="shared" si="1"/>
        <v>1650</v>
      </c>
      <c r="R48" t="s">
        <v>94</v>
      </c>
      <c r="S48" s="131">
        <f t="shared" si="2"/>
        <v>0</v>
      </c>
      <c r="T48" s="131">
        <f t="shared" si="3"/>
        <v>1650</v>
      </c>
      <c r="U48">
        <f>J48-I48</f>
        <v>3</v>
      </c>
      <c r="V48">
        <f>U48*N48</f>
        <v>1740</v>
      </c>
    </row>
    <row r="49" spans="1:22" ht="29.25" customHeight="1">
      <c r="A49" s="110">
        <v>46</v>
      </c>
      <c r="B49" s="9" t="s">
        <v>484</v>
      </c>
      <c r="C49" s="9" t="s">
        <v>377</v>
      </c>
      <c r="D49" s="81" t="s">
        <v>62</v>
      </c>
      <c r="E49" s="81" t="s">
        <v>63</v>
      </c>
      <c r="F49" s="40" t="s">
        <v>330</v>
      </c>
      <c r="G49" s="40">
        <v>10</v>
      </c>
      <c r="H49" s="40">
        <v>10</v>
      </c>
      <c r="I49" s="40">
        <v>5</v>
      </c>
      <c r="J49" s="95">
        <f t="shared" si="6"/>
        <v>20</v>
      </c>
      <c r="K49" s="95">
        <v>20</v>
      </c>
      <c r="L49" s="95"/>
      <c r="M49" s="106">
        <v>550</v>
      </c>
      <c r="N49" s="102">
        <v>560</v>
      </c>
      <c r="O49" s="134">
        <v>540</v>
      </c>
      <c r="P49" s="102">
        <v>540</v>
      </c>
      <c r="Q49" s="102">
        <f t="shared" si="1"/>
        <v>10800</v>
      </c>
      <c r="R49" t="s">
        <v>367</v>
      </c>
      <c r="S49" s="131">
        <f t="shared" si="2"/>
        <v>10800</v>
      </c>
      <c r="T49" s="131">
        <f t="shared" si="3"/>
        <v>0</v>
      </c>
      <c r="U49">
        <f>J49-I49</f>
        <v>15</v>
      </c>
      <c r="V49">
        <f>U49*N49</f>
        <v>8400</v>
      </c>
    </row>
    <row r="50" spans="1:22" ht="39.75" customHeight="1">
      <c r="A50" s="110">
        <v>47</v>
      </c>
      <c r="B50" s="66" t="s">
        <v>483</v>
      </c>
      <c r="C50" s="70" t="s">
        <v>465</v>
      </c>
      <c r="D50" s="81" t="s">
        <v>445</v>
      </c>
      <c r="E50" s="81" t="s">
        <v>446</v>
      </c>
      <c r="F50" s="40" t="s">
        <v>330</v>
      </c>
      <c r="G50" s="40">
        <v>5</v>
      </c>
      <c r="H50" s="74"/>
      <c r="I50" s="74"/>
      <c r="J50" s="95">
        <f t="shared" si="6"/>
        <v>5</v>
      </c>
      <c r="K50" s="95">
        <v>5</v>
      </c>
      <c r="L50" s="95"/>
      <c r="M50" s="106">
        <v>115</v>
      </c>
      <c r="N50" s="133">
        <v>110</v>
      </c>
      <c r="O50" s="107">
        <v>110</v>
      </c>
      <c r="P50" s="107">
        <v>110</v>
      </c>
      <c r="Q50" s="102">
        <f t="shared" si="1"/>
        <v>550</v>
      </c>
      <c r="R50" t="s">
        <v>367</v>
      </c>
      <c r="S50" s="131">
        <f t="shared" si="2"/>
        <v>550</v>
      </c>
      <c r="T50" s="131">
        <f t="shared" si="3"/>
        <v>0</v>
      </c>
    </row>
    <row r="51" spans="1:22" ht="35.25" customHeight="1">
      <c r="A51" s="110">
        <v>48</v>
      </c>
      <c r="B51" s="70" t="s">
        <v>433</v>
      </c>
      <c r="C51" s="70" t="s">
        <v>432</v>
      </c>
      <c r="D51" s="88" t="s">
        <v>305</v>
      </c>
      <c r="E51" s="81" t="s">
        <v>184</v>
      </c>
      <c r="F51" s="40" t="s">
        <v>330</v>
      </c>
      <c r="G51" s="40">
        <v>5</v>
      </c>
      <c r="H51" s="40"/>
      <c r="I51" s="40">
        <v>10</v>
      </c>
      <c r="J51" s="95">
        <f t="shared" si="6"/>
        <v>5</v>
      </c>
      <c r="K51" s="95">
        <v>5</v>
      </c>
      <c r="L51" s="95"/>
      <c r="M51" s="106">
        <v>120</v>
      </c>
      <c r="N51" s="134">
        <v>110</v>
      </c>
      <c r="O51" s="102">
        <v>110</v>
      </c>
      <c r="P51" s="102">
        <v>110</v>
      </c>
      <c r="Q51" s="102">
        <f t="shared" si="1"/>
        <v>550</v>
      </c>
      <c r="R51" t="s">
        <v>367</v>
      </c>
      <c r="S51" s="131">
        <f t="shared" si="2"/>
        <v>550</v>
      </c>
      <c r="T51" s="131">
        <f t="shared" si="3"/>
        <v>0</v>
      </c>
      <c r="U51">
        <f>J51-I51</f>
        <v>-5</v>
      </c>
      <c r="V51">
        <f>U51*N51</f>
        <v>-550</v>
      </c>
    </row>
    <row r="52" spans="1:22" ht="57.75" customHeight="1">
      <c r="A52" s="110">
        <v>49</v>
      </c>
      <c r="B52" s="70" t="s">
        <v>447</v>
      </c>
      <c r="C52" s="70" t="s">
        <v>466</v>
      </c>
      <c r="D52" s="81"/>
      <c r="E52" s="81" t="s">
        <v>184</v>
      </c>
      <c r="F52" s="40" t="s">
        <v>330</v>
      </c>
      <c r="G52" s="40">
        <v>10</v>
      </c>
      <c r="H52" s="74">
        <v>10</v>
      </c>
      <c r="I52" s="74"/>
      <c r="J52" s="95">
        <f t="shared" si="6"/>
        <v>20</v>
      </c>
      <c r="K52" s="95">
        <v>20</v>
      </c>
      <c r="L52" s="95"/>
      <c r="M52" s="106">
        <v>120</v>
      </c>
      <c r="N52" s="133">
        <v>110</v>
      </c>
      <c r="O52" s="107">
        <v>110</v>
      </c>
      <c r="P52" s="107">
        <v>110</v>
      </c>
      <c r="Q52" s="102">
        <f t="shared" si="1"/>
        <v>2200</v>
      </c>
      <c r="R52" t="s">
        <v>367</v>
      </c>
      <c r="S52" s="131">
        <f t="shared" si="2"/>
        <v>2200</v>
      </c>
      <c r="T52" s="131">
        <f t="shared" si="3"/>
        <v>0</v>
      </c>
    </row>
    <row r="53" spans="1:22" ht="35.25" customHeight="1">
      <c r="A53" s="110">
        <v>50</v>
      </c>
      <c r="B53" s="70" t="s">
        <v>406</v>
      </c>
      <c r="C53" s="70" t="s">
        <v>434</v>
      </c>
      <c r="D53" s="88" t="s">
        <v>3</v>
      </c>
      <c r="E53" s="81" t="s">
        <v>184</v>
      </c>
      <c r="F53" s="40" t="s">
        <v>330</v>
      </c>
      <c r="G53" s="40">
        <v>5</v>
      </c>
      <c r="H53" s="40"/>
      <c r="I53" s="40"/>
      <c r="J53" s="95">
        <f t="shared" si="6"/>
        <v>5</v>
      </c>
      <c r="K53" s="95">
        <v>5</v>
      </c>
      <c r="L53" s="95"/>
      <c r="M53" s="132">
        <v>360</v>
      </c>
      <c r="N53" s="102">
        <v>360</v>
      </c>
      <c r="O53" s="102">
        <v>360</v>
      </c>
      <c r="P53" s="102">
        <v>360</v>
      </c>
      <c r="Q53" s="102">
        <f t="shared" si="1"/>
        <v>1800</v>
      </c>
      <c r="R53" t="s">
        <v>367</v>
      </c>
      <c r="S53" s="131">
        <f t="shared" si="2"/>
        <v>1800</v>
      </c>
      <c r="T53" s="131">
        <f t="shared" si="3"/>
        <v>0</v>
      </c>
      <c r="U53">
        <f>J53-I53</f>
        <v>5</v>
      </c>
      <c r="V53">
        <f>U53*N53</f>
        <v>1800</v>
      </c>
    </row>
    <row r="54" spans="1:22" ht="42" customHeight="1">
      <c r="A54" s="110">
        <v>51</v>
      </c>
      <c r="B54" s="66" t="s">
        <v>417</v>
      </c>
      <c r="C54" s="70" t="s">
        <v>435</v>
      </c>
      <c r="D54" s="81" t="s">
        <v>336</v>
      </c>
      <c r="E54" s="81"/>
      <c r="F54" s="40" t="s">
        <v>338</v>
      </c>
      <c r="G54" s="40">
        <v>3</v>
      </c>
      <c r="H54" s="74"/>
      <c r="I54" s="74">
        <v>3</v>
      </c>
      <c r="J54" s="95">
        <f t="shared" si="6"/>
        <v>3</v>
      </c>
      <c r="K54" s="95"/>
      <c r="L54" s="95">
        <v>3</v>
      </c>
      <c r="M54" s="106">
        <v>600</v>
      </c>
      <c r="N54" s="107">
        <v>640</v>
      </c>
      <c r="O54" s="133">
        <v>600</v>
      </c>
      <c r="P54" s="107">
        <v>600</v>
      </c>
      <c r="Q54" s="102">
        <f t="shared" si="1"/>
        <v>1800</v>
      </c>
      <c r="R54" t="s">
        <v>94</v>
      </c>
      <c r="S54" s="131">
        <f t="shared" si="2"/>
        <v>0</v>
      </c>
      <c r="T54" s="131">
        <f t="shared" si="3"/>
        <v>1800</v>
      </c>
      <c r="U54">
        <f>J54-I54</f>
        <v>0</v>
      </c>
      <c r="V54">
        <f>U54*N54</f>
        <v>0</v>
      </c>
    </row>
    <row r="55" spans="1:22" ht="35.25" customHeight="1">
      <c r="A55" s="110">
        <v>52</v>
      </c>
      <c r="B55" s="66" t="s">
        <v>482</v>
      </c>
      <c r="C55" s="70" t="s">
        <v>468</v>
      </c>
      <c r="D55" s="81" t="s">
        <v>61</v>
      </c>
      <c r="E55" s="81" t="s">
        <v>450</v>
      </c>
      <c r="F55" s="40" t="s">
        <v>451</v>
      </c>
      <c r="G55" s="40"/>
      <c r="H55" s="74">
        <v>30</v>
      </c>
      <c r="I55" s="74"/>
      <c r="J55" s="95">
        <f t="shared" si="6"/>
        <v>30</v>
      </c>
      <c r="K55" s="95">
        <v>30</v>
      </c>
      <c r="L55" s="95"/>
      <c r="M55" s="106">
        <v>22</v>
      </c>
      <c r="N55" s="133">
        <v>20</v>
      </c>
      <c r="O55" s="107">
        <v>143</v>
      </c>
      <c r="P55" s="107">
        <v>20</v>
      </c>
      <c r="Q55" s="102">
        <f t="shared" si="1"/>
        <v>600</v>
      </c>
      <c r="R55" t="s">
        <v>367</v>
      </c>
      <c r="S55" s="131">
        <f t="shared" si="2"/>
        <v>600</v>
      </c>
      <c r="T55" s="131">
        <f t="shared" si="3"/>
        <v>0</v>
      </c>
    </row>
    <row r="56" spans="1:22" ht="14.25" customHeight="1">
      <c r="A56" s="140"/>
      <c r="B56" s="96"/>
      <c r="C56" s="97"/>
      <c r="D56" s="98"/>
      <c r="E56" s="98"/>
      <c r="F56" s="98"/>
      <c r="G56" s="98"/>
      <c r="H56" s="99"/>
      <c r="I56" s="99"/>
      <c r="J56" s="98"/>
      <c r="K56" s="98"/>
      <c r="L56" s="98"/>
      <c r="M56" s="98"/>
      <c r="N56" s="100"/>
      <c r="O56" s="100"/>
      <c r="P56" s="100"/>
      <c r="Q56" s="142">
        <f>SUM(Q4:Q55)</f>
        <v>326839</v>
      </c>
      <c r="R56" s="79"/>
      <c r="S56" s="104">
        <f>SUM(S4:S55)</f>
        <v>261625</v>
      </c>
      <c r="T56" s="104">
        <f>SUM(T4:T55)</f>
        <v>65214</v>
      </c>
      <c r="U56" s="104">
        <f>S56+T56</f>
        <v>326839</v>
      </c>
      <c r="V56">
        <f>SUM(V5:V38)</f>
        <v>65480</v>
      </c>
    </row>
    <row r="57" spans="1:22" ht="14.25" customHeight="1">
      <c r="A57" s="141" t="s">
        <v>489</v>
      </c>
      <c r="B57" s="96"/>
      <c r="C57" s="97"/>
      <c r="D57" s="98"/>
      <c r="E57" s="98"/>
      <c r="F57" s="98"/>
      <c r="G57" s="98"/>
      <c r="H57" s="99"/>
      <c r="I57" s="99"/>
      <c r="J57" s="98"/>
      <c r="K57" s="98"/>
      <c r="L57" s="98"/>
      <c r="M57" s="98"/>
      <c r="N57" s="100"/>
      <c r="O57" s="100"/>
      <c r="P57" s="100"/>
      <c r="Q57" s="147"/>
      <c r="R57" s="79"/>
      <c r="S57" s="104"/>
      <c r="T57" s="104"/>
      <c r="U57" s="104"/>
    </row>
    <row r="58" spans="1:22" ht="14.25" customHeight="1">
      <c r="A58" s="140"/>
      <c r="B58" s="96"/>
      <c r="C58" s="97"/>
      <c r="D58" s="98"/>
      <c r="E58" s="98"/>
      <c r="F58" s="98"/>
      <c r="G58" s="98"/>
      <c r="H58" s="99"/>
      <c r="I58" s="99"/>
      <c r="J58" s="98"/>
      <c r="K58" s="98"/>
      <c r="L58" s="98"/>
      <c r="M58" s="98"/>
      <c r="N58" s="100"/>
      <c r="O58" s="100"/>
      <c r="P58" s="100"/>
      <c r="Q58" s="149"/>
      <c r="R58" s="79"/>
      <c r="S58" s="104"/>
      <c r="T58" s="104"/>
      <c r="U58" s="104"/>
    </row>
    <row r="59" spans="1:22" hidden="1">
      <c r="A59" s="140"/>
      <c r="B59" s="137" t="s">
        <v>360</v>
      </c>
      <c r="C59" s="80"/>
      <c r="D59" s="81" t="s">
        <v>361</v>
      </c>
      <c r="E59" s="81" t="s">
        <v>362</v>
      </c>
      <c r="F59" s="82" t="s">
        <v>330</v>
      </c>
      <c r="G59" s="82">
        <v>2</v>
      </c>
      <c r="H59" s="82">
        <v>2</v>
      </c>
      <c r="I59" s="82">
        <v>0</v>
      </c>
      <c r="J59" s="81">
        <f>G59+H59</f>
        <v>4</v>
      </c>
      <c r="K59" s="82"/>
      <c r="L59" s="82"/>
      <c r="M59" s="82"/>
      <c r="N59" s="83" t="s">
        <v>368</v>
      </c>
      <c r="O59" s="83"/>
      <c r="P59" s="83"/>
      <c r="Q59" s="148" t="e">
        <f t="shared" ref="Q59:Q64" si="7">J59*N59</f>
        <v>#VALUE!</v>
      </c>
      <c r="R59" s="79" t="s">
        <v>94</v>
      </c>
      <c r="S59" s="79"/>
      <c r="T59" s="79"/>
      <c r="U59" s="79"/>
    </row>
    <row r="60" spans="1:22" ht="25.5" hidden="1">
      <c r="A60" s="140"/>
      <c r="B60" s="138" t="s">
        <v>363</v>
      </c>
      <c r="C60" s="91"/>
      <c r="D60" s="92" t="s">
        <v>364</v>
      </c>
      <c r="E60" s="92" t="s">
        <v>365</v>
      </c>
      <c r="F60" s="93" t="s">
        <v>330</v>
      </c>
      <c r="G60" s="93">
        <v>2</v>
      </c>
      <c r="H60" s="93">
        <v>2</v>
      </c>
      <c r="I60" s="93"/>
      <c r="J60" s="92">
        <v>6</v>
      </c>
      <c r="K60" s="82"/>
      <c r="L60" s="82"/>
      <c r="M60" s="82"/>
      <c r="N60" s="83" t="s">
        <v>368</v>
      </c>
      <c r="O60" s="83"/>
      <c r="P60" s="83"/>
      <c r="Q60" s="103" t="e">
        <f t="shared" si="7"/>
        <v>#VALUE!</v>
      </c>
      <c r="R60" s="79" t="s">
        <v>94</v>
      </c>
      <c r="S60" s="79"/>
      <c r="T60" s="79"/>
      <c r="U60" s="79"/>
    </row>
    <row r="61" spans="1:22" ht="25.5" hidden="1">
      <c r="A61" s="140"/>
      <c r="B61" s="138" t="s">
        <v>366</v>
      </c>
      <c r="C61" s="91"/>
      <c r="D61" s="92" t="s">
        <v>364</v>
      </c>
      <c r="E61" s="92" t="s">
        <v>365</v>
      </c>
      <c r="F61" s="93" t="s">
        <v>330</v>
      </c>
      <c r="G61" s="93">
        <v>3</v>
      </c>
      <c r="H61" s="93">
        <v>4</v>
      </c>
      <c r="I61" s="93"/>
      <c r="J61" s="92">
        <f>G61+H61</f>
        <v>7</v>
      </c>
      <c r="K61" s="82"/>
      <c r="L61" s="82"/>
      <c r="M61" s="82"/>
      <c r="N61" s="83" t="s">
        <v>368</v>
      </c>
      <c r="O61" s="83"/>
      <c r="P61" s="83"/>
      <c r="Q61" s="103" t="e">
        <f t="shared" si="7"/>
        <v>#VALUE!</v>
      </c>
      <c r="R61" s="79" t="s">
        <v>94</v>
      </c>
      <c r="S61" s="79"/>
      <c r="T61" s="79"/>
      <c r="U61" s="79"/>
    </row>
    <row r="62" spans="1:22" ht="25.5" hidden="1">
      <c r="A62" s="140"/>
      <c r="B62" s="137" t="s">
        <v>354</v>
      </c>
      <c r="C62" s="80"/>
      <c r="D62" s="81" t="s">
        <v>355</v>
      </c>
      <c r="E62" s="81" t="s">
        <v>356</v>
      </c>
      <c r="F62" s="82" t="s">
        <v>330</v>
      </c>
      <c r="G62" s="82">
        <v>5</v>
      </c>
      <c r="H62" s="82">
        <v>5</v>
      </c>
      <c r="I62" s="82">
        <v>5</v>
      </c>
      <c r="J62" s="81">
        <f>G62+H62</f>
        <v>10</v>
      </c>
      <c r="K62" s="82"/>
      <c r="L62" s="82"/>
      <c r="M62" s="82"/>
      <c r="N62" s="83" t="s">
        <v>368</v>
      </c>
      <c r="O62" s="83"/>
      <c r="P62" s="83"/>
      <c r="Q62" s="103" t="e">
        <f t="shared" si="7"/>
        <v>#VALUE!</v>
      </c>
      <c r="R62" s="79" t="s">
        <v>94</v>
      </c>
      <c r="S62" s="79"/>
      <c r="T62" s="79"/>
      <c r="U62" s="79"/>
    </row>
    <row r="63" spans="1:22" ht="25.5" hidden="1">
      <c r="A63" s="140"/>
      <c r="B63" s="137" t="s">
        <v>357</v>
      </c>
      <c r="C63" s="80"/>
      <c r="D63" s="81" t="s">
        <v>355</v>
      </c>
      <c r="E63" s="81" t="s">
        <v>358</v>
      </c>
      <c r="F63" s="82" t="s">
        <v>330</v>
      </c>
      <c r="G63" s="82">
        <v>5</v>
      </c>
      <c r="H63" s="82">
        <v>5</v>
      </c>
      <c r="I63" s="82">
        <v>5</v>
      </c>
      <c r="J63" s="81">
        <f>G63+H63</f>
        <v>10</v>
      </c>
      <c r="K63" s="82"/>
      <c r="L63" s="82"/>
      <c r="M63" s="82"/>
      <c r="N63" s="83" t="s">
        <v>368</v>
      </c>
      <c r="O63" s="83"/>
      <c r="P63" s="83"/>
      <c r="Q63" s="103" t="e">
        <f t="shared" si="7"/>
        <v>#VALUE!</v>
      </c>
      <c r="R63" s="79" t="s">
        <v>94</v>
      </c>
      <c r="S63" s="79"/>
      <c r="T63" s="79"/>
      <c r="U63" s="79"/>
    </row>
    <row r="64" spans="1:22" hidden="1">
      <c r="A64" s="140"/>
      <c r="B64" s="137" t="s">
        <v>359</v>
      </c>
      <c r="C64" s="80"/>
      <c r="D64" s="81"/>
      <c r="E64" s="81"/>
      <c r="F64" s="81" t="s">
        <v>330</v>
      </c>
      <c r="G64" s="81">
        <v>1</v>
      </c>
      <c r="H64" s="81">
        <v>1</v>
      </c>
      <c r="I64" s="81">
        <v>1</v>
      </c>
      <c r="J64" s="81">
        <f>G64+H64</f>
        <v>2</v>
      </c>
      <c r="K64" s="82"/>
      <c r="L64" s="82"/>
      <c r="M64" s="82"/>
      <c r="N64" s="83" t="s">
        <v>368</v>
      </c>
      <c r="O64" s="83"/>
      <c r="P64" s="83"/>
      <c r="Q64" s="103" t="e">
        <f t="shared" si="7"/>
        <v>#VALUE!</v>
      </c>
      <c r="R64" s="79" t="s">
        <v>94</v>
      </c>
      <c r="S64" s="79"/>
      <c r="T64" s="79"/>
      <c r="U64" s="79"/>
    </row>
    <row r="65" spans="1:22" hidden="1">
      <c r="B65" s="112"/>
      <c r="C65" s="112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113"/>
      <c r="O65" s="113"/>
      <c r="P65" s="113"/>
      <c r="Q65" s="114"/>
      <c r="R65" s="79"/>
      <c r="S65" s="79"/>
      <c r="T65" s="79"/>
      <c r="U65" s="79"/>
    </row>
    <row r="66" spans="1:22" hidden="1">
      <c r="A66" s="140"/>
      <c r="B66" s="115"/>
      <c r="C66" s="115"/>
      <c r="D66" s="21"/>
      <c r="E66" s="21"/>
      <c r="F66" s="120"/>
      <c r="G66" s="21"/>
      <c r="H66" s="122"/>
      <c r="I66" s="122"/>
      <c r="J66" s="21"/>
      <c r="K66" s="21"/>
      <c r="L66" s="21"/>
      <c r="M66" s="21"/>
      <c r="N66" s="124"/>
      <c r="O66" s="124"/>
      <c r="P66" s="124"/>
      <c r="Q66" s="116"/>
      <c r="R66" s="79"/>
      <c r="S66" s="79"/>
      <c r="T66" s="79"/>
      <c r="U66" s="79"/>
    </row>
    <row r="67" spans="1:22" hidden="1">
      <c r="A67" s="140"/>
      <c r="B67" s="84"/>
      <c r="C67" s="84"/>
      <c r="F67" s="121"/>
      <c r="G67" s="79"/>
      <c r="H67" s="79"/>
      <c r="I67" s="79"/>
      <c r="J67" s="79"/>
      <c r="K67" s="79"/>
      <c r="L67" s="79"/>
      <c r="M67" s="79"/>
      <c r="N67" s="85"/>
      <c r="O67" s="85"/>
      <c r="P67" s="85"/>
      <c r="Q67" s="104"/>
      <c r="R67" s="79"/>
      <c r="S67" s="79"/>
      <c r="T67" s="79"/>
      <c r="U67" s="79"/>
    </row>
    <row r="68" spans="1:22" hidden="1">
      <c r="A68" s="140"/>
      <c r="B68" s="84"/>
      <c r="C68" s="84"/>
      <c r="F68" s="121"/>
      <c r="G68" s="79"/>
      <c r="H68" s="79"/>
      <c r="I68" s="79"/>
      <c r="J68" s="79"/>
      <c r="K68" s="79"/>
      <c r="L68" s="79"/>
      <c r="M68" s="79"/>
      <c r="N68" s="85"/>
      <c r="O68" s="85"/>
      <c r="P68" s="85"/>
      <c r="Q68" s="104"/>
      <c r="R68" s="79"/>
      <c r="S68" s="79"/>
      <c r="T68" s="79"/>
      <c r="U68" s="79"/>
    </row>
    <row r="69" spans="1:22" hidden="1">
      <c r="A69" s="139"/>
      <c r="B69" s="84"/>
      <c r="C69" s="84"/>
      <c r="F69" s="121"/>
      <c r="G69" s="79"/>
      <c r="H69" s="79"/>
      <c r="I69" s="79"/>
      <c r="J69" s="79"/>
      <c r="K69" s="79"/>
      <c r="L69" s="79"/>
      <c r="M69" s="79"/>
      <c r="N69" s="85"/>
      <c r="O69" s="85"/>
      <c r="P69" s="85"/>
      <c r="Q69" s="104"/>
      <c r="R69" s="79"/>
      <c r="S69" s="79"/>
      <c r="T69" s="79"/>
      <c r="U69" s="79"/>
    </row>
    <row r="70" spans="1:22" ht="25.5" hidden="1">
      <c r="A70" s="110"/>
      <c r="B70" s="9" t="s">
        <v>394</v>
      </c>
      <c r="C70" s="9" t="s">
        <v>235</v>
      </c>
      <c r="D70" s="87" t="s">
        <v>339</v>
      </c>
      <c r="E70" s="87" t="s">
        <v>235</v>
      </c>
      <c r="F70" s="8" t="s">
        <v>331</v>
      </c>
      <c r="G70" s="8"/>
      <c r="H70" s="8"/>
      <c r="I70" s="8"/>
      <c r="J70" s="95">
        <f t="shared" ref="J70:J81" si="8">G70+H70</f>
        <v>0</v>
      </c>
      <c r="K70" s="95"/>
      <c r="L70" s="95"/>
      <c r="M70" s="106"/>
      <c r="N70" s="106"/>
      <c r="O70" s="106">
        <v>75</v>
      </c>
      <c r="P70" s="106">
        <v>44.2</v>
      </c>
      <c r="Q70" s="102">
        <f t="shared" ref="Q70:Q81" si="9">J70*P70</f>
        <v>0</v>
      </c>
      <c r="R70" t="s">
        <v>94</v>
      </c>
      <c r="S70" s="131">
        <f t="shared" ref="S70:S81" si="10">K70*P70</f>
        <v>0</v>
      </c>
      <c r="T70" s="131">
        <f t="shared" ref="T70:T81" si="11">L70*P70</f>
        <v>0</v>
      </c>
      <c r="U70">
        <f t="shared" ref="U70:U81" si="12">J70-I70</f>
        <v>0</v>
      </c>
      <c r="V70">
        <f t="shared" ref="V70:V81" si="13">U70*N70</f>
        <v>0</v>
      </c>
    </row>
    <row r="71" spans="1:22" ht="25.5" hidden="1">
      <c r="A71" s="110"/>
      <c r="B71" s="9" t="s">
        <v>394</v>
      </c>
      <c r="C71" s="9" t="s">
        <v>236</v>
      </c>
      <c r="D71" s="87" t="s">
        <v>339</v>
      </c>
      <c r="E71" s="87" t="s">
        <v>236</v>
      </c>
      <c r="F71" s="8" t="s">
        <v>331</v>
      </c>
      <c r="G71" s="8"/>
      <c r="H71" s="8"/>
      <c r="I71" s="8"/>
      <c r="J71" s="95">
        <f t="shared" si="8"/>
        <v>0</v>
      </c>
      <c r="K71" s="95"/>
      <c r="L71" s="95"/>
      <c r="M71" s="106"/>
      <c r="N71" s="106"/>
      <c r="O71" s="106">
        <v>75</v>
      </c>
      <c r="P71" s="106">
        <v>44.2</v>
      </c>
      <c r="Q71" s="102">
        <f t="shared" si="9"/>
        <v>0</v>
      </c>
      <c r="R71" t="s">
        <v>94</v>
      </c>
      <c r="S71" s="131">
        <f t="shared" si="10"/>
        <v>0</v>
      </c>
      <c r="T71" s="131">
        <f t="shared" si="11"/>
        <v>0</v>
      </c>
      <c r="U71">
        <f t="shared" si="12"/>
        <v>0</v>
      </c>
      <c r="V71">
        <f t="shared" si="13"/>
        <v>0</v>
      </c>
    </row>
    <row r="72" spans="1:22" ht="25.5" hidden="1">
      <c r="A72" s="110"/>
      <c r="B72" s="9" t="s">
        <v>332</v>
      </c>
      <c r="C72" s="9" t="s">
        <v>235</v>
      </c>
      <c r="D72" s="87" t="s">
        <v>3</v>
      </c>
      <c r="E72" s="87" t="s">
        <v>235</v>
      </c>
      <c r="F72" s="8" t="s">
        <v>331</v>
      </c>
      <c r="G72" s="8"/>
      <c r="H72" s="8"/>
      <c r="I72" s="8"/>
      <c r="J72" s="95">
        <f t="shared" si="8"/>
        <v>0</v>
      </c>
      <c r="K72" s="95"/>
      <c r="L72" s="95"/>
      <c r="M72" s="106"/>
      <c r="N72" s="102"/>
      <c r="O72" s="102">
        <v>15</v>
      </c>
      <c r="P72" s="102">
        <v>15</v>
      </c>
      <c r="Q72" s="102">
        <f t="shared" si="9"/>
        <v>0</v>
      </c>
      <c r="R72" t="s">
        <v>367</v>
      </c>
      <c r="S72" s="131">
        <f t="shared" si="10"/>
        <v>0</v>
      </c>
      <c r="T72" s="131">
        <f t="shared" si="11"/>
        <v>0</v>
      </c>
      <c r="U72">
        <f t="shared" si="12"/>
        <v>0</v>
      </c>
      <c r="V72">
        <f t="shared" si="13"/>
        <v>0</v>
      </c>
    </row>
    <row r="73" spans="1:22" ht="25.5" hidden="1">
      <c r="A73" s="110"/>
      <c r="B73" s="9" t="s">
        <v>332</v>
      </c>
      <c r="C73" s="9" t="s">
        <v>236</v>
      </c>
      <c r="D73" s="87" t="s">
        <v>3</v>
      </c>
      <c r="E73" s="87" t="s">
        <v>236</v>
      </c>
      <c r="F73" s="8" t="s">
        <v>331</v>
      </c>
      <c r="G73" s="8"/>
      <c r="H73" s="8"/>
      <c r="I73" s="8"/>
      <c r="J73" s="95">
        <f t="shared" si="8"/>
        <v>0</v>
      </c>
      <c r="K73" s="95"/>
      <c r="L73" s="95"/>
      <c r="M73" s="106"/>
      <c r="N73" s="102"/>
      <c r="O73" s="102">
        <v>15</v>
      </c>
      <c r="P73" s="102">
        <v>15</v>
      </c>
      <c r="Q73" s="102">
        <f t="shared" si="9"/>
        <v>0</v>
      </c>
      <c r="R73" t="s">
        <v>367</v>
      </c>
      <c r="S73" s="131">
        <f t="shared" si="10"/>
        <v>0</v>
      </c>
      <c r="T73" s="131">
        <f t="shared" si="11"/>
        <v>0</v>
      </c>
      <c r="U73">
        <f t="shared" si="12"/>
        <v>0</v>
      </c>
      <c r="V73">
        <f t="shared" si="13"/>
        <v>0</v>
      </c>
    </row>
    <row r="74" spans="1:22" ht="25.5" hidden="1">
      <c r="A74" s="110"/>
      <c r="B74" s="9" t="s">
        <v>55</v>
      </c>
      <c r="C74" s="9" t="s">
        <v>395</v>
      </c>
      <c r="D74" s="87" t="s">
        <v>3</v>
      </c>
      <c r="E74" s="87" t="s">
        <v>56</v>
      </c>
      <c r="F74" s="8" t="s">
        <v>331</v>
      </c>
      <c r="G74" s="8"/>
      <c r="H74" s="8"/>
      <c r="I74" s="8"/>
      <c r="J74" s="95">
        <f t="shared" si="8"/>
        <v>0</v>
      </c>
      <c r="K74" s="95"/>
      <c r="L74" s="95"/>
      <c r="M74" s="106"/>
      <c r="N74" s="102"/>
      <c r="O74" s="102">
        <v>20</v>
      </c>
      <c r="P74" s="102">
        <v>20</v>
      </c>
      <c r="Q74" s="102">
        <f t="shared" si="9"/>
        <v>0</v>
      </c>
      <c r="R74" t="s">
        <v>367</v>
      </c>
      <c r="S74" s="131">
        <f t="shared" si="10"/>
        <v>0</v>
      </c>
      <c r="T74" s="131">
        <f t="shared" si="11"/>
        <v>0</v>
      </c>
      <c r="U74">
        <f t="shared" si="12"/>
        <v>0</v>
      </c>
      <c r="V74">
        <f t="shared" si="13"/>
        <v>0</v>
      </c>
    </row>
    <row r="75" spans="1:22" ht="25.5" hidden="1">
      <c r="A75" s="110"/>
      <c r="B75" s="70" t="s">
        <v>52</v>
      </c>
      <c r="C75" s="9" t="s">
        <v>396</v>
      </c>
      <c r="D75" s="87" t="s">
        <v>3</v>
      </c>
      <c r="E75" s="81" t="s">
        <v>54</v>
      </c>
      <c r="F75" s="40" t="s">
        <v>331</v>
      </c>
      <c r="G75" s="40"/>
      <c r="H75" s="40"/>
      <c r="I75" s="40"/>
      <c r="J75" s="95">
        <f t="shared" si="8"/>
        <v>0</v>
      </c>
      <c r="K75" s="95"/>
      <c r="L75" s="95"/>
      <c r="M75" s="106"/>
      <c r="N75" s="102"/>
      <c r="O75" s="102">
        <v>15</v>
      </c>
      <c r="P75" s="102">
        <v>15</v>
      </c>
      <c r="Q75" s="102">
        <f t="shared" si="9"/>
        <v>0</v>
      </c>
      <c r="R75" t="s">
        <v>367</v>
      </c>
      <c r="S75" s="131">
        <f t="shared" si="10"/>
        <v>0</v>
      </c>
      <c r="T75" s="131">
        <f t="shared" si="11"/>
        <v>0</v>
      </c>
      <c r="U75">
        <f t="shared" si="12"/>
        <v>0</v>
      </c>
      <c r="V75">
        <f t="shared" si="13"/>
        <v>0</v>
      </c>
    </row>
    <row r="76" spans="1:22" ht="25.5" hidden="1">
      <c r="A76" s="110"/>
      <c r="B76" s="9" t="s">
        <v>408</v>
      </c>
      <c r="C76" s="9" t="s">
        <v>395</v>
      </c>
      <c r="D76" s="87" t="s">
        <v>340</v>
      </c>
      <c r="E76" s="87" t="s">
        <v>56</v>
      </c>
      <c r="F76" s="8" t="s">
        <v>331</v>
      </c>
      <c r="G76" s="8"/>
      <c r="H76" s="8"/>
      <c r="I76" s="8"/>
      <c r="J76" s="95">
        <f t="shared" si="8"/>
        <v>0</v>
      </c>
      <c r="K76" s="95"/>
      <c r="L76" s="95"/>
      <c r="M76" s="106"/>
      <c r="N76" s="106"/>
      <c r="O76" s="106">
        <v>70</v>
      </c>
      <c r="P76" s="106">
        <v>70</v>
      </c>
      <c r="Q76" s="102">
        <f t="shared" si="9"/>
        <v>0</v>
      </c>
      <c r="R76" t="s">
        <v>94</v>
      </c>
      <c r="S76" s="131">
        <f t="shared" si="10"/>
        <v>0</v>
      </c>
      <c r="T76" s="131">
        <f t="shared" si="11"/>
        <v>0</v>
      </c>
      <c r="U76">
        <f t="shared" si="12"/>
        <v>0</v>
      </c>
      <c r="V76">
        <f t="shared" si="13"/>
        <v>0</v>
      </c>
    </row>
    <row r="77" spans="1:22" ht="25.5" hidden="1">
      <c r="A77" s="110"/>
      <c r="B77" s="75" t="s">
        <v>390</v>
      </c>
      <c r="C77" s="9" t="s">
        <v>396</v>
      </c>
      <c r="D77" s="81" t="s">
        <v>341</v>
      </c>
      <c r="E77" s="81" t="s">
        <v>54</v>
      </c>
      <c r="F77" s="40" t="s">
        <v>331</v>
      </c>
      <c r="G77" s="40"/>
      <c r="H77" s="40"/>
      <c r="I77" s="40"/>
      <c r="J77" s="95">
        <f t="shared" si="8"/>
        <v>0</v>
      </c>
      <c r="K77" s="95"/>
      <c r="L77" s="95"/>
      <c r="M77" s="106"/>
      <c r="N77" s="106"/>
      <c r="O77" s="106">
        <v>70</v>
      </c>
      <c r="P77" s="106">
        <v>70</v>
      </c>
      <c r="Q77" s="102">
        <f t="shared" si="9"/>
        <v>0</v>
      </c>
      <c r="R77" t="s">
        <v>94</v>
      </c>
      <c r="S77" s="131">
        <f t="shared" si="10"/>
        <v>0</v>
      </c>
      <c r="T77" s="131">
        <f t="shared" si="11"/>
        <v>0</v>
      </c>
      <c r="U77">
        <f t="shared" si="12"/>
        <v>0</v>
      </c>
      <c r="V77">
        <f t="shared" si="13"/>
        <v>0</v>
      </c>
    </row>
    <row r="78" spans="1:22" ht="25.5" hidden="1">
      <c r="A78" s="110"/>
      <c r="B78" s="9" t="s">
        <v>57</v>
      </c>
      <c r="C78" s="9" t="s">
        <v>423</v>
      </c>
      <c r="D78" s="87" t="s">
        <v>3</v>
      </c>
      <c r="E78" s="87" t="s">
        <v>58</v>
      </c>
      <c r="F78" s="8" t="s">
        <v>331</v>
      </c>
      <c r="G78" s="8"/>
      <c r="H78" s="8"/>
      <c r="I78" s="8"/>
      <c r="J78" s="95">
        <f t="shared" si="8"/>
        <v>0</v>
      </c>
      <c r="K78" s="95"/>
      <c r="L78" s="95"/>
      <c r="M78" s="106"/>
      <c r="N78" s="102"/>
      <c r="O78" s="102">
        <v>33</v>
      </c>
      <c r="P78" s="102">
        <v>33</v>
      </c>
      <c r="Q78" s="102">
        <f t="shared" si="9"/>
        <v>0</v>
      </c>
      <c r="R78" t="s">
        <v>367</v>
      </c>
      <c r="S78" s="131">
        <f t="shared" si="10"/>
        <v>0</v>
      </c>
      <c r="T78" s="131">
        <f t="shared" si="11"/>
        <v>0</v>
      </c>
      <c r="U78">
        <f t="shared" si="12"/>
        <v>0</v>
      </c>
      <c r="V78">
        <f t="shared" si="13"/>
        <v>0</v>
      </c>
    </row>
    <row r="79" spans="1:22" ht="25.5" hidden="1">
      <c r="A79" s="110"/>
      <c r="B79" s="9" t="s">
        <v>391</v>
      </c>
      <c r="C79" s="9" t="s">
        <v>423</v>
      </c>
      <c r="D79" s="87" t="s">
        <v>342</v>
      </c>
      <c r="E79" s="87" t="s">
        <v>58</v>
      </c>
      <c r="F79" s="8" t="s">
        <v>331</v>
      </c>
      <c r="G79" s="8"/>
      <c r="H79" s="8"/>
      <c r="I79" s="8"/>
      <c r="J79" s="95">
        <f t="shared" si="8"/>
        <v>0</v>
      </c>
      <c r="K79" s="95"/>
      <c r="L79" s="95"/>
      <c r="M79" s="106"/>
      <c r="N79" s="106"/>
      <c r="O79" s="106">
        <v>90</v>
      </c>
      <c r="P79" s="106">
        <v>90</v>
      </c>
      <c r="Q79" s="102">
        <f t="shared" si="9"/>
        <v>0</v>
      </c>
      <c r="R79" t="s">
        <v>94</v>
      </c>
      <c r="S79" s="131">
        <f t="shared" si="10"/>
        <v>0</v>
      </c>
      <c r="T79" s="131">
        <f t="shared" si="11"/>
        <v>0</v>
      </c>
      <c r="U79">
        <f t="shared" si="12"/>
        <v>0</v>
      </c>
      <c r="V79">
        <f t="shared" si="13"/>
        <v>0</v>
      </c>
    </row>
    <row r="80" spans="1:22" ht="25.5" hidden="1">
      <c r="A80" s="110"/>
      <c r="B80" s="9" t="s">
        <v>59</v>
      </c>
      <c r="C80" s="9" t="s">
        <v>425</v>
      </c>
      <c r="D80" s="87" t="s">
        <v>3</v>
      </c>
      <c r="E80" s="87" t="s">
        <v>60</v>
      </c>
      <c r="F80" s="8" t="s">
        <v>331</v>
      </c>
      <c r="G80" s="8"/>
      <c r="H80" s="8"/>
      <c r="I80" s="8"/>
      <c r="J80" s="95">
        <f t="shared" si="8"/>
        <v>0</v>
      </c>
      <c r="K80" s="95"/>
      <c r="L80" s="95"/>
      <c r="M80" s="106"/>
      <c r="N80" s="102"/>
      <c r="O80" s="102">
        <v>35</v>
      </c>
      <c r="P80" s="102">
        <v>35</v>
      </c>
      <c r="Q80" s="102">
        <f t="shared" si="9"/>
        <v>0</v>
      </c>
      <c r="R80" t="s">
        <v>367</v>
      </c>
      <c r="S80" s="131">
        <f t="shared" si="10"/>
        <v>0</v>
      </c>
      <c r="T80" s="131">
        <f t="shared" si="11"/>
        <v>0</v>
      </c>
      <c r="U80">
        <f t="shared" si="12"/>
        <v>0</v>
      </c>
      <c r="V80">
        <f t="shared" si="13"/>
        <v>0</v>
      </c>
    </row>
    <row r="81" spans="1:22" ht="25.5" hidden="1">
      <c r="A81" s="110"/>
      <c r="B81" s="9" t="s">
        <v>409</v>
      </c>
      <c r="C81" s="9" t="s">
        <v>424</v>
      </c>
      <c r="D81" s="87" t="s">
        <v>342</v>
      </c>
      <c r="E81" s="87" t="s">
        <v>60</v>
      </c>
      <c r="F81" s="8" t="s">
        <v>331</v>
      </c>
      <c r="G81" s="8"/>
      <c r="H81" s="8"/>
      <c r="I81" s="8"/>
      <c r="J81" s="95">
        <f t="shared" si="8"/>
        <v>0</v>
      </c>
      <c r="K81" s="95"/>
      <c r="L81" s="95"/>
      <c r="M81" s="106"/>
      <c r="N81" s="106"/>
      <c r="O81" s="106">
        <v>90</v>
      </c>
      <c r="P81" s="106">
        <v>90</v>
      </c>
      <c r="Q81" s="102">
        <f t="shared" si="9"/>
        <v>0</v>
      </c>
      <c r="R81" t="s">
        <v>94</v>
      </c>
      <c r="S81" s="131">
        <f t="shared" si="10"/>
        <v>0</v>
      </c>
      <c r="T81" s="131">
        <f t="shared" si="11"/>
        <v>0</v>
      </c>
      <c r="U81">
        <f t="shared" si="12"/>
        <v>0</v>
      </c>
      <c r="V81">
        <f t="shared" si="13"/>
        <v>0</v>
      </c>
    </row>
  </sheetData>
  <phoneticPr fontId="5" type="noConversion"/>
  <pageMargins left="0.5" right="0.26" top="0.33" bottom="0.17" header="0.23" footer="0.26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56"/>
  <sheetViews>
    <sheetView topLeftCell="A253" workbookViewId="0">
      <selection activeCell="B9" sqref="B9:G9"/>
    </sheetView>
  </sheetViews>
  <sheetFormatPr defaultRowHeight="12.75"/>
  <cols>
    <col min="2" max="2" width="40.7109375" customWidth="1"/>
    <col min="3" max="3" width="13" customWidth="1"/>
    <col min="4" max="4" width="22" customWidth="1"/>
    <col min="5" max="5" width="13.28515625" customWidth="1"/>
    <col min="6" max="6" width="14.5703125" customWidth="1"/>
    <col min="7" max="7" width="13" customWidth="1"/>
  </cols>
  <sheetData>
    <row r="1" spans="2:8" ht="20.25">
      <c r="B1" s="14" t="s">
        <v>85</v>
      </c>
    </row>
    <row r="2" spans="2:8" ht="24.75" customHeight="1">
      <c r="B2" s="45" t="s">
        <v>171</v>
      </c>
      <c r="F2" s="14"/>
      <c r="G2" s="14"/>
    </row>
    <row r="3" spans="2:8">
      <c r="B3" s="6"/>
      <c r="C3" s="6"/>
      <c r="D3" s="6"/>
      <c r="E3" s="6"/>
      <c r="F3" s="6"/>
      <c r="G3" s="6"/>
      <c r="H3" s="25"/>
    </row>
    <row r="4" spans="2:8" hidden="1">
      <c r="B4" s="152"/>
      <c r="C4" s="153"/>
      <c r="D4" s="153"/>
      <c r="E4" s="6"/>
      <c r="F4" s="6"/>
      <c r="G4" s="157"/>
      <c r="H4" s="25"/>
    </row>
    <row r="5" spans="2:8" ht="54" hidden="1" customHeight="1">
      <c r="B5" s="152"/>
      <c r="C5" s="153"/>
      <c r="D5" s="153"/>
      <c r="E5" s="6"/>
      <c r="F5" s="6"/>
      <c r="G5" s="157"/>
      <c r="H5" s="25"/>
    </row>
    <row r="6" spans="2:8" ht="81.75" hidden="1" customHeight="1">
      <c r="B6" s="18"/>
      <c r="C6" s="6"/>
      <c r="D6" s="6"/>
      <c r="E6" s="6"/>
      <c r="F6" s="6"/>
      <c r="G6" s="7"/>
      <c r="H6" s="25"/>
    </row>
    <row r="7" spans="2:8" ht="67.5" hidden="1" customHeight="1">
      <c r="B7" s="18"/>
      <c r="C7" s="6"/>
      <c r="D7" s="6"/>
      <c r="E7" s="6"/>
      <c r="F7" s="6"/>
      <c r="G7" s="7"/>
      <c r="H7" s="25"/>
    </row>
    <row r="8" spans="2:8" ht="66.75" hidden="1" customHeight="1">
      <c r="B8" s="18"/>
      <c r="C8" s="6"/>
      <c r="D8" s="6"/>
      <c r="E8" s="6"/>
      <c r="F8" s="6"/>
      <c r="G8" s="7"/>
      <c r="H8" s="25"/>
    </row>
    <row r="9" spans="2:8" ht="38.25">
      <c r="B9" s="13" t="s">
        <v>0</v>
      </c>
      <c r="C9" s="8" t="s">
        <v>1</v>
      </c>
      <c r="D9" s="8" t="s">
        <v>2</v>
      </c>
      <c r="E9" s="8" t="s">
        <v>83</v>
      </c>
      <c r="F9" s="8" t="s">
        <v>81</v>
      </c>
      <c r="G9" s="8" t="s">
        <v>82</v>
      </c>
    </row>
    <row r="10" spans="2:8">
      <c r="B10" s="158" t="s">
        <v>52</v>
      </c>
      <c r="C10" s="151" t="s">
        <v>53</v>
      </c>
      <c r="D10" s="151" t="s">
        <v>54</v>
      </c>
      <c r="E10" s="151">
        <v>600</v>
      </c>
      <c r="F10" s="151"/>
      <c r="G10" s="151"/>
    </row>
    <row r="11" spans="2:8" ht="18" customHeight="1">
      <c r="B11" s="158"/>
      <c r="C11" s="151"/>
      <c r="D11" s="151"/>
      <c r="E11" s="151"/>
      <c r="F11" s="151"/>
      <c r="G11" s="151"/>
    </row>
    <row r="12" spans="2:8" ht="30" customHeight="1">
      <c r="B12" s="9" t="s">
        <v>55</v>
      </c>
      <c r="C12" s="8" t="s">
        <v>3</v>
      </c>
      <c r="D12" s="8" t="s">
        <v>56</v>
      </c>
      <c r="E12" s="8">
        <v>100</v>
      </c>
      <c r="F12" s="8"/>
      <c r="G12" s="8"/>
    </row>
    <row r="13" spans="2:8" ht="27" customHeight="1">
      <c r="B13" s="9" t="s">
        <v>57</v>
      </c>
      <c r="C13" s="8" t="s">
        <v>3</v>
      </c>
      <c r="D13" s="8" t="s">
        <v>58</v>
      </c>
      <c r="E13" s="8">
        <v>200</v>
      </c>
      <c r="F13" s="8"/>
      <c r="G13" s="8"/>
    </row>
    <row r="14" spans="2:8" ht="27.75" customHeight="1">
      <c r="B14" s="9" t="s">
        <v>59</v>
      </c>
      <c r="C14" s="8" t="s">
        <v>3</v>
      </c>
      <c r="D14" s="8" t="s">
        <v>60</v>
      </c>
      <c r="E14" s="8">
        <v>200</v>
      </c>
      <c r="F14" s="8"/>
      <c r="G14" s="8"/>
    </row>
    <row r="15" spans="2:8" ht="22.5" customHeight="1">
      <c r="B15" s="9" t="s">
        <v>97</v>
      </c>
      <c r="C15" s="8" t="s">
        <v>3</v>
      </c>
      <c r="D15" s="8" t="s">
        <v>98</v>
      </c>
      <c r="E15" s="8"/>
      <c r="F15" s="8"/>
      <c r="G15" s="8"/>
    </row>
    <row r="16" spans="2:8" ht="27" customHeight="1">
      <c r="B16" s="9" t="s">
        <v>237</v>
      </c>
      <c r="C16" s="8" t="s">
        <v>3</v>
      </c>
      <c r="D16" s="8" t="s">
        <v>235</v>
      </c>
      <c r="E16" s="8">
        <v>50</v>
      </c>
      <c r="F16" s="8"/>
      <c r="G16" s="8"/>
    </row>
    <row r="17" spans="2:8" ht="27" customHeight="1">
      <c r="B17" s="9" t="s">
        <v>237</v>
      </c>
      <c r="C17" s="8" t="s">
        <v>3</v>
      </c>
      <c r="D17" s="8" t="s">
        <v>236</v>
      </c>
      <c r="E17" s="8">
        <v>50</v>
      </c>
      <c r="F17" s="8"/>
      <c r="G17" s="8"/>
    </row>
    <row r="18" spans="2:8" ht="27" customHeight="1">
      <c r="B18" s="18"/>
      <c r="C18" s="6"/>
      <c r="D18" s="6"/>
      <c r="E18" s="6"/>
      <c r="F18" s="6"/>
      <c r="G18" s="6"/>
    </row>
    <row r="19" spans="2:8" ht="27" customHeight="1">
      <c r="B19" s="26" t="s">
        <v>125</v>
      </c>
      <c r="G19" s="15"/>
    </row>
    <row r="20" spans="2:8" ht="42" customHeight="1">
      <c r="B20" s="13" t="s">
        <v>0</v>
      </c>
      <c r="C20" s="8" t="s">
        <v>1</v>
      </c>
      <c r="D20" s="8" t="s">
        <v>2</v>
      </c>
      <c r="E20" s="8" t="s">
        <v>83</v>
      </c>
      <c r="F20" s="8" t="s">
        <v>81</v>
      </c>
      <c r="G20" s="8" t="s">
        <v>82</v>
      </c>
    </row>
    <row r="21" spans="2:8" ht="27" customHeight="1">
      <c r="B21" s="30" t="s">
        <v>238</v>
      </c>
      <c r="C21" s="8" t="s">
        <v>3</v>
      </c>
      <c r="D21" s="8" t="s">
        <v>239</v>
      </c>
      <c r="E21" s="8"/>
      <c r="F21" s="13"/>
      <c r="G21" s="32"/>
    </row>
    <row r="22" spans="2:8" ht="12.75" hidden="1" customHeight="1">
      <c r="B22" s="30" t="s">
        <v>99</v>
      </c>
      <c r="C22" s="8"/>
      <c r="D22" s="8"/>
      <c r="E22" s="8"/>
      <c r="F22" s="8"/>
      <c r="G22" s="33"/>
      <c r="H22" s="31"/>
    </row>
    <row r="23" spans="2:8" ht="12.75" hidden="1" customHeight="1">
      <c r="B23" s="30" t="s">
        <v>100</v>
      </c>
      <c r="C23" s="8"/>
      <c r="D23" s="8"/>
      <c r="E23" s="8"/>
      <c r="F23" s="8"/>
      <c r="G23" s="33"/>
      <c r="H23" s="31"/>
    </row>
    <row r="24" spans="2:8" ht="12.75" hidden="1" customHeight="1">
      <c r="B24" s="30" t="s">
        <v>101</v>
      </c>
      <c r="C24" s="8"/>
      <c r="D24" s="8"/>
      <c r="E24" s="8"/>
      <c r="F24" s="8"/>
      <c r="G24" s="33"/>
      <c r="H24" s="31"/>
    </row>
    <row r="25" spans="2:8" ht="12.75" hidden="1" customHeight="1">
      <c r="B25" s="30" t="s">
        <v>102</v>
      </c>
      <c r="C25" s="8"/>
      <c r="D25" s="8"/>
      <c r="E25" s="8"/>
      <c r="F25" s="8"/>
      <c r="G25" s="33"/>
      <c r="H25" s="31"/>
    </row>
    <row r="26" spans="2:8" ht="27.75" customHeight="1">
      <c r="B26" s="30" t="s">
        <v>245</v>
      </c>
      <c r="C26" s="8" t="s">
        <v>105</v>
      </c>
      <c r="D26" s="8" t="s">
        <v>244</v>
      </c>
      <c r="E26" s="8"/>
      <c r="F26" s="8"/>
      <c r="G26" s="33"/>
      <c r="H26" s="31"/>
    </row>
    <row r="27" spans="2:8" ht="25.5" customHeight="1">
      <c r="B27" s="30" t="s">
        <v>247</v>
      </c>
      <c r="C27" s="8" t="s">
        <v>105</v>
      </c>
      <c r="D27" s="8" t="s">
        <v>246</v>
      </c>
      <c r="E27" s="8"/>
      <c r="F27" s="8"/>
      <c r="G27" s="33"/>
      <c r="H27" s="31"/>
    </row>
    <row r="28" spans="2:8" ht="25.5">
      <c r="B28" s="30" t="s">
        <v>240</v>
      </c>
      <c r="C28" s="8" t="s">
        <v>105</v>
      </c>
      <c r="D28" s="8" t="s">
        <v>241</v>
      </c>
      <c r="E28" s="8"/>
      <c r="F28" s="8"/>
      <c r="G28" s="33"/>
      <c r="H28" s="31"/>
    </row>
    <row r="29" spans="2:8" ht="25.5">
      <c r="B29" s="30" t="s">
        <v>242</v>
      </c>
      <c r="C29" s="8" t="s">
        <v>105</v>
      </c>
      <c r="D29" s="8" t="s">
        <v>243</v>
      </c>
      <c r="E29" s="8"/>
      <c r="F29" s="8"/>
      <c r="G29" s="33"/>
      <c r="H29" s="31"/>
    </row>
    <row r="30" spans="2:8" ht="25.5">
      <c r="B30" s="30" t="s">
        <v>120</v>
      </c>
      <c r="C30" s="8" t="s">
        <v>105</v>
      </c>
      <c r="D30" s="8" t="s">
        <v>121</v>
      </c>
      <c r="E30" s="8"/>
      <c r="F30" s="8"/>
      <c r="G30" s="33"/>
      <c r="H30" s="6"/>
    </row>
    <row r="31" spans="2:8" ht="25.5">
      <c r="B31" s="30" t="s">
        <v>122</v>
      </c>
      <c r="C31" s="8" t="s">
        <v>105</v>
      </c>
      <c r="D31" s="8" t="s">
        <v>123</v>
      </c>
      <c r="E31" s="8"/>
      <c r="F31" s="8"/>
      <c r="G31" s="33"/>
      <c r="H31" s="6"/>
    </row>
    <row r="32" spans="2:8" ht="21" customHeight="1">
      <c r="H32" s="6"/>
    </row>
    <row r="33" spans="1:8">
      <c r="A33" s="6"/>
      <c r="B33" s="26" t="s">
        <v>126</v>
      </c>
      <c r="C33" s="6"/>
      <c r="D33" s="6"/>
      <c r="E33" s="6"/>
      <c r="F33" s="6"/>
      <c r="G33" s="6"/>
      <c r="H33" s="6"/>
    </row>
    <row r="34" spans="1:8" ht="38.25">
      <c r="A34" s="6"/>
      <c r="B34" s="13" t="s">
        <v>0</v>
      </c>
      <c r="C34" s="8" t="s">
        <v>1</v>
      </c>
      <c r="D34" s="8" t="s">
        <v>2</v>
      </c>
      <c r="E34" s="8" t="s">
        <v>83</v>
      </c>
      <c r="F34" s="8" t="s">
        <v>81</v>
      </c>
      <c r="G34" s="8" t="s">
        <v>82</v>
      </c>
      <c r="H34" s="6"/>
    </row>
    <row r="35" spans="1:8" ht="28.5" customHeight="1">
      <c r="A35" s="6"/>
      <c r="B35" s="30" t="s">
        <v>248</v>
      </c>
      <c r="C35" s="8" t="s">
        <v>105</v>
      </c>
      <c r="D35" s="8" t="s">
        <v>116</v>
      </c>
      <c r="E35" s="8" t="s">
        <v>312</v>
      </c>
      <c r="F35" s="8">
        <v>290</v>
      </c>
      <c r="G35" s="33"/>
      <c r="H35" s="6"/>
    </row>
    <row r="36" spans="1:8" ht="25.5">
      <c r="A36" s="6"/>
      <c r="B36" s="30" t="s">
        <v>249</v>
      </c>
      <c r="C36" s="8" t="s">
        <v>105</v>
      </c>
      <c r="D36" s="8" t="s">
        <v>250</v>
      </c>
      <c r="E36" s="8" t="s">
        <v>312</v>
      </c>
      <c r="F36" s="8">
        <v>45</v>
      </c>
      <c r="G36" s="33"/>
      <c r="H36" s="6"/>
    </row>
    <row r="37" spans="1:8" ht="25.5">
      <c r="A37" s="6"/>
      <c r="B37" s="30" t="s">
        <v>251</v>
      </c>
      <c r="C37" s="8" t="s">
        <v>105</v>
      </c>
      <c r="D37" s="8" t="s">
        <v>117</v>
      </c>
      <c r="E37" s="8" t="s">
        <v>312</v>
      </c>
      <c r="F37" s="8">
        <v>90</v>
      </c>
      <c r="G37" s="33"/>
      <c r="H37" s="6"/>
    </row>
    <row r="38" spans="1:8" ht="25.5">
      <c r="A38" s="6"/>
      <c r="B38" s="30" t="s">
        <v>252</v>
      </c>
      <c r="C38" s="8" t="s">
        <v>105</v>
      </c>
      <c r="D38" s="8" t="s">
        <v>118</v>
      </c>
      <c r="E38" s="8" t="s">
        <v>312</v>
      </c>
      <c r="F38" s="8">
        <v>90</v>
      </c>
      <c r="G38" s="33"/>
      <c r="H38" s="6"/>
    </row>
    <row r="39" spans="1:8" ht="25.5">
      <c r="A39" s="6"/>
      <c r="B39" s="30" t="s">
        <v>256</v>
      </c>
      <c r="C39" s="8" t="s">
        <v>105</v>
      </c>
      <c r="D39" s="8" t="s">
        <v>257</v>
      </c>
      <c r="E39" s="8" t="s">
        <v>312</v>
      </c>
      <c r="F39" s="8">
        <v>250</v>
      </c>
      <c r="G39" s="33"/>
      <c r="H39" s="6"/>
    </row>
    <row r="40" spans="1:8" ht="25.5">
      <c r="A40" s="6"/>
      <c r="B40" s="30" t="s">
        <v>253</v>
      </c>
      <c r="C40" s="8" t="s">
        <v>105</v>
      </c>
      <c r="D40" s="8" t="s">
        <v>255</v>
      </c>
      <c r="E40" s="8" t="s">
        <v>312</v>
      </c>
      <c r="F40" s="8">
        <v>250</v>
      </c>
      <c r="G40" s="33"/>
      <c r="H40" s="6"/>
    </row>
    <row r="41" spans="1:8" ht="25.5">
      <c r="B41" s="30" t="s">
        <v>254</v>
      </c>
      <c r="C41" s="8" t="s">
        <v>105</v>
      </c>
      <c r="D41" s="8" t="s">
        <v>119</v>
      </c>
      <c r="E41" s="8" t="s">
        <v>312</v>
      </c>
      <c r="F41" s="8">
        <v>95</v>
      </c>
      <c r="G41" s="33"/>
      <c r="H41" s="6"/>
    </row>
    <row r="44" spans="1:8">
      <c r="B44" s="26" t="s">
        <v>114</v>
      </c>
      <c r="C44" s="25"/>
      <c r="D44" s="25"/>
      <c r="E44" s="25"/>
      <c r="F44" s="25"/>
      <c r="G44" s="25"/>
    </row>
    <row r="45" spans="1:8" ht="38.25">
      <c r="B45" s="13" t="s">
        <v>0</v>
      </c>
      <c r="C45" s="8" t="s">
        <v>1</v>
      </c>
      <c r="D45" s="8" t="s">
        <v>2</v>
      </c>
      <c r="E45" s="8" t="s">
        <v>83</v>
      </c>
      <c r="F45" s="8" t="s">
        <v>81</v>
      </c>
      <c r="G45" s="8" t="s">
        <v>82</v>
      </c>
    </row>
    <row r="46" spans="1:8" ht="25.5">
      <c r="B46" s="30" t="s">
        <v>258</v>
      </c>
      <c r="C46" s="8" t="s">
        <v>105</v>
      </c>
      <c r="D46" s="8" t="s">
        <v>108</v>
      </c>
      <c r="E46" s="8" t="s">
        <v>313</v>
      </c>
      <c r="F46" s="8">
        <v>220</v>
      </c>
      <c r="G46" s="33"/>
    </row>
    <row r="47" spans="1:8" ht="25.5">
      <c r="B47" s="30" t="s">
        <v>109</v>
      </c>
      <c r="C47" s="8" t="s">
        <v>105</v>
      </c>
      <c r="D47" s="8" t="s">
        <v>110</v>
      </c>
      <c r="E47" s="8" t="s">
        <v>313</v>
      </c>
      <c r="F47" s="8">
        <v>220</v>
      </c>
      <c r="G47" s="33"/>
    </row>
    <row r="48" spans="1:8" ht="30" customHeight="1">
      <c r="B48" s="30" t="s">
        <v>259</v>
      </c>
      <c r="C48" s="8" t="s">
        <v>105</v>
      </c>
      <c r="D48" s="8" t="s">
        <v>260</v>
      </c>
      <c r="E48" s="8" t="s">
        <v>313</v>
      </c>
      <c r="F48" s="8">
        <v>300</v>
      </c>
      <c r="G48" s="33"/>
    </row>
    <row r="49" spans="2:7" ht="25.5">
      <c r="B49" s="30" t="s">
        <v>111</v>
      </c>
      <c r="C49" s="8" t="s">
        <v>105</v>
      </c>
      <c r="D49" s="8" t="s">
        <v>112</v>
      </c>
      <c r="E49" s="8" t="s">
        <v>313</v>
      </c>
      <c r="F49" s="8">
        <v>300</v>
      </c>
      <c r="G49" s="33"/>
    </row>
    <row r="50" spans="2:7" ht="25.5">
      <c r="B50" s="30" t="s">
        <v>109</v>
      </c>
      <c r="C50" s="8" t="s">
        <v>105</v>
      </c>
      <c r="D50" s="8" t="s">
        <v>113</v>
      </c>
      <c r="E50" s="8" t="s">
        <v>313</v>
      </c>
      <c r="F50" s="8">
        <v>300</v>
      </c>
      <c r="G50" s="33"/>
    </row>
    <row r="51" spans="2:7" ht="12" customHeight="1"/>
    <row r="52" spans="2:7" ht="12.75" hidden="1" customHeight="1"/>
    <row r="53" spans="2:7">
      <c r="B53" s="26" t="s">
        <v>124</v>
      </c>
    </row>
    <row r="54" spans="2:7" ht="38.25">
      <c r="B54" s="13" t="s">
        <v>0</v>
      </c>
      <c r="C54" s="8" t="s">
        <v>1</v>
      </c>
      <c r="D54" s="8" t="s">
        <v>2</v>
      </c>
      <c r="E54" s="8" t="s">
        <v>83</v>
      </c>
      <c r="F54" s="8" t="s">
        <v>81</v>
      </c>
      <c r="G54" s="8" t="s">
        <v>82</v>
      </c>
    </row>
    <row r="55" spans="2:7" ht="25.5">
      <c r="B55" s="30" t="s">
        <v>261</v>
      </c>
      <c r="C55" s="8" t="s">
        <v>105</v>
      </c>
      <c r="D55" s="34" t="s">
        <v>115</v>
      </c>
      <c r="E55" s="8" t="s">
        <v>313</v>
      </c>
      <c r="F55" s="8">
        <v>50</v>
      </c>
      <c r="G55" s="33"/>
    </row>
    <row r="56" spans="2:7" ht="25.5">
      <c r="B56" s="30" t="s">
        <v>103</v>
      </c>
      <c r="C56" s="8" t="s">
        <v>105</v>
      </c>
      <c r="D56" s="8" t="s">
        <v>106</v>
      </c>
      <c r="E56" s="8" t="s">
        <v>313</v>
      </c>
      <c r="F56" s="8">
        <v>35</v>
      </c>
      <c r="G56" s="33"/>
    </row>
    <row r="57" spans="2:7" ht="25.5">
      <c r="B57" s="30" t="s">
        <v>262</v>
      </c>
      <c r="C57" s="8" t="s">
        <v>105</v>
      </c>
      <c r="D57" s="8" t="s">
        <v>107</v>
      </c>
      <c r="E57" s="8" t="s">
        <v>313</v>
      </c>
      <c r="F57" s="8">
        <v>35</v>
      </c>
      <c r="G57" s="33"/>
    </row>
    <row r="58" spans="2:7" ht="25.5">
      <c r="B58" s="30" t="s">
        <v>104</v>
      </c>
      <c r="C58" s="8" t="s">
        <v>105</v>
      </c>
      <c r="D58" s="8" t="s">
        <v>263</v>
      </c>
      <c r="E58" s="8" t="s">
        <v>313</v>
      </c>
      <c r="F58" s="8">
        <v>90</v>
      </c>
      <c r="G58" s="33"/>
    </row>
    <row r="59" spans="2:7" ht="25.5">
      <c r="B59" s="30" t="s">
        <v>264</v>
      </c>
      <c r="C59" s="8" t="s">
        <v>105</v>
      </c>
      <c r="D59" s="8" t="s">
        <v>265</v>
      </c>
      <c r="E59" s="8" t="s">
        <v>313</v>
      </c>
      <c r="F59" s="8">
        <v>40</v>
      </c>
      <c r="G59" s="33"/>
    </row>
    <row r="61" spans="2:7" ht="25.5" customHeight="1">
      <c r="B61" s="26" t="s">
        <v>127</v>
      </c>
    </row>
    <row r="62" spans="2:7" ht="38.25">
      <c r="B62" s="13" t="s">
        <v>0</v>
      </c>
      <c r="C62" s="8" t="s">
        <v>1</v>
      </c>
      <c r="D62" s="8" t="s">
        <v>2</v>
      </c>
      <c r="E62" s="8" t="s">
        <v>83</v>
      </c>
      <c r="F62" s="8" t="s">
        <v>81</v>
      </c>
      <c r="G62" s="8" t="s">
        <v>82</v>
      </c>
    </row>
    <row r="63" spans="2:7" ht="25.5">
      <c r="B63" s="30" t="s">
        <v>294</v>
      </c>
      <c r="C63" s="8" t="s">
        <v>154</v>
      </c>
      <c r="D63" s="8" t="s">
        <v>295</v>
      </c>
      <c r="E63" s="8" t="s">
        <v>312</v>
      </c>
      <c r="F63" s="8">
        <v>230</v>
      </c>
      <c r="G63" s="33"/>
    </row>
    <row r="64" spans="2:7" ht="25.5">
      <c r="B64" s="30" t="s">
        <v>128</v>
      </c>
      <c r="C64" s="8" t="s">
        <v>154</v>
      </c>
      <c r="D64" s="8" t="s">
        <v>295</v>
      </c>
      <c r="E64" s="8" t="s">
        <v>312</v>
      </c>
      <c r="F64" s="8">
        <v>230</v>
      </c>
      <c r="G64" s="33"/>
    </row>
    <row r="65" spans="2:7">
      <c r="B65" s="30" t="s">
        <v>129</v>
      </c>
      <c r="C65" s="8" t="s">
        <v>3</v>
      </c>
      <c r="D65" s="8" t="s">
        <v>310</v>
      </c>
      <c r="E65" s="8">
        <v>2640</v>
      </c>
      <c r="F65" s="8">
        <v>55</v>
      </c>
      <c r="G65" s="33"/>
    </row>
    <row r="66" spans="2:7" ht="25.5">
      <c r="B66" s="30" t="s">
        <v>309</v>
      </c>
      <c r="C66" s="8" t="s">
        <v>3</v>
      </c>
      <c r="D66" s="8" t="s">
        <v>92</v>
      </c>
      <c r="E66" s="8" t="s">
        <v>312</v>
      </c>
      <c r="F66" s="8">
        <v>420</v>
      </c>
      <c r="G66" s="33"/>
    </row>
    <row r="67" spans="2:7">
      <c r="B67" s="26" t="s">
        <v>231</v>
      </c>
    </row>
    <row r="68" spans="2:7" ht="38.25">
      <c r="B68" s="13" t="s">
        <v>0</v>
      </c>
      <c r="C68" s="8" t="s">
        <v>1</v>
      </c>
      <c r="D68" s="8" t="s">
        <v>2</v>
      </c>
      <c r="E68" s="8" t="s">
        <v>83</v>
      </c>
      <c r="F68" s="8" t="s">
        <v>81</v>
      </c>
      <c r="G68" s="8" t="s">
        <v>82</v>
      </c>
    </row>
    <row r="69" spans="2:7">
      <c r="B69" s="37" t="s">
        <v>321</v>
      </c>
      <c r="C69" s="38" t="s">
        <v>3</v>
      </c>
      <c r="D69" s="37" t="s">
        <v>131</v>
      </c>
      <c r="E69" s="37">
        <v>3000</v>
      </c>
      <c r="F69" s="37"/>
      <c r="G69" s="37"/>
    </row>
    <row r="70" spans="2:7">
      <c r="B70" s="37" t="s">
        <v>130</v>
      </c>
      <c r="C70" s="38" t="s">
        <v>3</v>
      </c>
      <c r="D70" s="37" t="s">
        <v>132</v>
      </c>
      <c r="E70" s="37">
        <v>3000</v>
      </c>
      <c r="F70" s="37"/>
      <c r="G70" s="37"/>
    </row>
    <row r="71" spans="2:7">
      <c r="B71" s="37" t="s">
        <v>130</v>
      </c>
      <c r="C71" s="38" t="s">
        <v>3</v>
      </c>
      <c r="D71" s="37" t="s">
        <v>133</v>
      </c>
      <c r="E71" s="37">
        <v>3000</v>
      </c>
      <c r="F71" s="37"/>
      <c r="G71" s="37"/>
    </row>
    <row r="72" spans="2:7" ht="25.5">
      <c r="B72" s="26" t="s">
        <v>232</v>
      </c>
    </row>
    <row r="73" spans="2:7">
      <c r="B73" s="37" t="s">
        <v>320</v>
      </c>
      <c r="C73" s="38" t="s">
        <v>3</v>
      </c>
      <c r="D73" s="37" t="s">
        <v>135</v>
      </c>
      <c r="E73" s="37">
        <v>2000</v>
      </c>
      <c r="F73" s="37"/>
      <c r="G73" s="37"/>
    </row>
    <row r="74" spans="2:7">
      <c r="B74" s="37" t="s">
        <v>134</v>
      </c>
      <c r="C74" s="38" t="s">
        <v>3</v>
      </c>
      <c r="D74" s="37" t="s">
        <v>136</v>
      </c>
      <c r="E74" s="37">
        <v>2000</v>
      </c>
      <c r="F74" s="37"/>
      <c r="G74" s="37"/>
    </row>
    <row r="75" spans="2:7">
      <c r="B75" s="37" t="s">
        <v>134</v>
      </c>
      <c r="C75" s="38" t="s">
        <v>3</v>
      </c>
      <c r="D75" s="37" t="s">
        <v>137</v>
      </c>
      <c r="E75" s="37">
        <v>2000</v>
      </c>
      <c r="F75" s="37"/>
      <c r="G75" s="37"/>
    </row>
    <row r="76" spans="2:7">
      <c r="B76" s="37" t="s">
        <v>134</v>
      </c>
      <c r="C76" s="38" t="s">
        <v>3</v>
      </c>
      <c r="D76" s="37" t="s">
        <v>138</v>
      </c>
      <c r="E76" s="37">
        <v>2000</v>
      </c>
      <c r="F76" s="37"/>
      <c r="G76" s="37"/>
    </row>
    <row r="77" spans="2:7">
      <c r="B77" s="26" t="s">
        <v>233</v>
      </c>
      <c r="C77" s="38"/>
      <c r="D77" s="37"/>
      <c r="E77" s="37"/>
      <c r="F77" s="37"/>
      <c r="G77" s="37"/>
    </row>
    <row r="78" spans="2:7">
      <c r="B78" s="37" t="s">
        <v>139</v>
      </c>
      <c r="C78" s="38" t="s">
        <v>140</v>
      </c>
      <c r="D78" s="37" t="s">
        <v>141</v>
      </c>
      <c r="E78" s="37">
        <v>100</v>
      </c>
      <c r="F78" s="37"/>
      <c r="G78" s="37"/>
    </row>
    <row r="79" spans="2:7">
      <c r="B79" s="37" t="s">
        <v>139</v>
      </c>
      <c r="C79" s="38" t="s">
        <v>140</v>
      </c>
      <c r="D79" s="37" t="s">
        <v>142</v>
      </c>
      <c r="E79" s="37">
        <v>100</v>
      </c>
      <c r="F79" s="37"/>
      <c r="G79" s="37"/>
    </row>
    <row r="80" spans="2:7">
      <c r="B80" s="37" t="s">
        <v>139</v>
      </c>
      <c r="C80" s="38" t="s">
        <v>140</v>
      </c>
      <c r="D80" s="37" t="s">
        <v>143</v>
      </c>
      <c r="E80" s="37">
        <v>100</v>
      </c>
      <c r="F80" s="37"/>
      <c r="G80" s="37"/>
    </row>
    <row r="81" spans="1:7">
      <c r="B81" s="37" t="s">
        <v>139</v>
      </c>
      <c r="C81" s="38" t="s">
        <v>140</v>
      </c>
      <c r="D81" s="37" t="s">
        <v>144</v>
      </c>
      <c r="E81" s="37">
        <v>100</v>
      </c>
      <c r="F81" s="37"/>
      <c r="G81" s="37"/>
    </row>
    <row r="82" spans="1:7">
      <c r="B82" s="37" t="s">
        <v>145</v>
      </c>
      <c r="C82" s="38" t="s">
        <v>140</v>
      </c>
      <c r="D82" s="37" t="s">
        <v>141</v>
      </c>
      <c r="E82" s="37">
        <v>100</v>
      </c>
      <c r="F82" s="37"/>
      <c r="G82" s="37"/>
    </row>
    <row r="83" spans="1:7">
      <c r="B83" s="37" t="s">
        <v>145</v>
      </c>
      <c r="C83" s="38" t="s">
        <v>140</v>
      </c>
      <c r="D83" s="37" t="s">
        <v>142</v>
      </c>
      <c r="E83" s="37">
        <v>100</v>
      </c>
      <c r="F83" s="37"/>
      <c r="G83" s="37"/>
    </row>
    <row r="84" spans="1:7">
      <c r="B84" s="37" t="s">
        <v>145</v>
      </c>
      <c r="C84" s="38" t="s">
        <v>140</v>
      </c>
      <c r="D84" s="37" t="s">
        <v>143</v>
      </c>
      <c r="E84" s="37">
        <v>100</v>
      </c>
      <c r="F84" s="37"/>
      <c r="G84" s="37"/>
    </row>
    <row r="85" spans="1:7">
      <c r="A85" s="16"/>
      <c r="B85" s="37" t="s">
        <v>145</v>
      </c>
      <c r="C85" s="38" t="s">
        <v>140</v>
      </c>
      <c r="D85" s="37" t="s">
        <v>144</v>
      </c>
      <c r="E85" s="37">
        <v>100</v>
      </c>
      <c r="F85" s="37"/>
      <c r="G85" s="37"/>
    </row>
    <row r="86" spans="1:7">
      <c r="B86" s="37" t="s">
        <v>145</v>
      </c>
      <c r="C86" s="38" t="s">
        <v>140</v>
      </c>
      <c r="D86" s="37" t="s">
        <v>146</v>
      </c>
      <c r="E86" s="37">
        <v>100</v>
      </c>
      <c r="F86" s="37"/>
      <c r="G86" s="37"/>
    </row>
    <row r="87" spans="1:7">
      <c r="B87" s="37" t="s">
        <v>145</v>
      </c>
      <c r="C87" s="38" t="s">
        <v>140</v>
      </c>
      <c r="D87" s="37" t="s">
        <v>147</v>
      </c>
      <c r="E87" s="37">
        <v>100</v>
      </c>
      <c r="F87" s="37"/>
      <c r="G87" s="37"/>
    </row>
    <row r="88" spans="1:7" ht="25.5">
      <c r="B88" s="26" t="s">
        <v>234</v>
      </c>
      <c r="C88" s="38"/>
      <c r="D88" s="37"/>
      <c r="E88" s="37"/>
      <c r="F88" s="37"/>
      <c r="G88" s="37"/>
    </row>
    <row r="89" spans="1:7">
      <c r="B89" s="37" t="s">
        <v>148</v>
      </c>
      <c r="C89" s="38" t="s">
        <v>150</v>
      </c>
      <c r="D89" s="37" t="s">
        <v>141</v>
      </c>
      <c r="E89" s="37">
        <v>100</v>
      </c>
      <c r="F89" s="37"/>
      <c r="G89" s="37"/>
    </row>
    <row r="90" spans="1:7">
      <c r="B90" s="37" t="s">
        <v>148</v>
      </c>
      <c r="C90" s="38" t="s">
        <v>150</v>
      </c>
      <c r="D90" s="37" t="s">
        <v>142</v>
      </c>
      <c r="E90" s="37">
        <v>100</v>
      </c>
      <c r="F90" s="37"/>
      <c r="G90" s="37"/>
    </row>
    <row r="91" spans="1:7">
      <c r="B91" s="37" t="s">
        <v>148</v>
      </c>
      <c r="C91" s="38" t="s">
        <v>150</v>
      </c>
      <c r="D91" s="37" t="s">
        <v>143</v>
      </c>
      <c r="E91" s="37">
        <v>100</v>
      </c>
      <c r="F91" s="37"/>
      <c r="G91" s="37"/>
    </row>
    <row r="92" spans="1:7">
      <c r="B92" s="37" t="s">
        <v>148</v>
      </c>
      <c r="C92" s="38" t="s">
        <v>150</v>
      </c>
      <c r="D92" s="37" t="s">
        <v>144</v>
      </c>
      <c r="E92" s="37">
        <v>100</v>
      </c>
      <c r="F92" s="37"/>
      <c r="G92" s="37"/>
    </row>
    <row r="93" spans="1:7">
      <c r="B93" s="37" t="s">
        <v>151</v>
      </c>
      <c r="C93" s="38" t="s">
        <v>150</v>
      </c>
      <c r="D93" s="37" t="s">
        <v>149</v>
      </c>
      <c r="E93" s="37">
        <v>100</v>
      </c>
      <c r="F93" s="37"/>
      <c r="G93" s="37"/>
    </row>
    <row r="94" spans="1:7">
      <c r="B94" s="37" t="s">
        <v>152</v>
      </c>
      <c r="C94" s="38" t="s">
        <v>150</v>
      </c>
      <c r="D94" s="37" t="s">
        <v>167</v>
      </c>
      <c r="E94" s="37">
        <v>100</v>
      </c>
      <c r="F94" s="37"/>
      <c r="G94" s="37"/>
    </row>
    <row r="95" spans="1:7">
      <c r="B95" s="37" t="s">
        <v>166</v>
      </c>
      <c r="C95" s="38" t="s">
        <v>150</v>
      </c>
      <c r="D95" s="37" t="s">
        <v>168</v>
      </c>
      <c r="E95" s="37">
        <v>100</v>
      </c>
      <c r="F95" s="37"/>
      <c r="G95" s="37"/>
    </row>
    <row r="96" spans="1:7">
      <c r="B96" s="35"/>
      <c r="C96" s="36"/>
      <c r="D96" s="35"/>
      <c r="E96" s="35"/>
      <c r="F96" s="35"/>
      <c r="G96" s="35"/>
    </row>
    <row r="97" spans="2:7">
      <c r="B97" s="26" t="s">
        <v>158</v>
      </c>
      <c r="C97" s="36"/>
      <c r="D97" s="35"/>
      <c r="E97" s="35"/>
      <c r="F97" s="35"/>
      <c r="G97" s="35"/>
    </row>
    <row r="98" spans="2:7" ht="38.25">
      <c r="B98" s="13" t="s">
        <v>0</v>
      </c>
      <c r="C98" s="8" t="s">
        <v>1</v>
      </c>
      <c r="D98" s="8" t="s">
        <v>2</v>
      </c>
      <c r="E98" s="8" t="s">
        <v>83</v>
      </c>
      <c r="F98" s="8" t="s">
        <v>81</v>
      </c>
      <c r="G98" s="8" t="s">
        <v>82</v>
      </c>
    </row>
    <row r="99" spans="2:7">
      <c r="B99" s="37" t="s">
        <v>322</v>
      </c>
      <c r="C99" s="38" t="s">
        <v>154</v>
      </c>
      <c r="D99" s="37" t="s">
        <v>155</v>
      </c>
      <c r="E99" s="37"/>
      <c r="F99" s="37"/>
      <c r="G99" s="37"/>
    </row>
    <row r="100" spans="2:7">
      <c r="B100" s="37" t="s">
        <v>156</v>
      </c>
      <c r="C100" s="38" t="s">
        <v>154</v>
      </c>
      <c r="D100" s="37" t="s">
        <v>155</v>
      </c>
      <c r="E100" s="37"/>
      <c r="F100" s="37"/>
      <c r="G100" s="37"/>
    </row>
    <row r="101" spans="2:7" ht="22.5">
      <c r="B101" s="37" t="s">
        <v>157</v>
      </c>
      <c r="C101" s="42" t="s">
        <v>62</v>
      </c>
      <c r="D101" s="37" t="s">
        <v>163</v>
      </c>
      <c r="E101" s="37">
        <v>5</v>
      </c>
      <c r="F101" s="37"/>
      <c r="G101" s="37"/>
    </row>
    <row r="102" spans="2:7">
      <c r="B102" s="35"/>
      <c r="C102" s="36"/>
      <c r="D102" s="35"/>
      <c r="E102" s="35"/>
      <c r="F102" s="35"/>
      <c r="G102" s="35"/>
    </row>
    <row r="103" spans="2:7">
      <c r="B103" s="26" t="s">
        <v>153</v>
      </c>
    </row>
    <row r="104" spans="2:7" ht="38.25">
      <c r="B104" s="13" t="s">
        <v>0</v>
      </c>
      <c r="C104" s="8" t="s">
        <v>1</v>
      </c>
      <c r="D104" s="8" t="s">
        <v>2</v>
      </c>
      <c r="E104" s="8" t="s">
        <v>83</v>
      </c>
      <c r="F104" s="8" t="s">
        <v>81</v>
      </c>
      <c r="G104" s="8" t="s">
        <v>82</v>
      </c>
    </row>
    <row r="105" spans="2:7" ht="25.5">
      <c r="B105" s="39" t="s">
        <v>266</v>
      </c>
      <c r="C105" s="40" t="s">
        <v>62</v>
      </c>
      <c r="D105" s="40" t="s">
        <v>267</v>
      </c>
      <c r="E105" s="40"/>
      <c r="F105" s="40" t="s">
        <v>323</v>
      </c>
      <c r="G105" s="56"/>
    </row>
    <row r="106" spans="2:7" ht="25.5">
      <c r="B106" s="39" t="s">
        <v>78</v>
      </c>
      <c r="C106" s="40" t="s">
        <v>62</v>
      </c>
      <c r="D106" s="40" t="s">
        <v>268</v>
      </c>
      <c r="E106" s="40"/>
      <c r="F106" s="40"/>
      <c r="G106" s="56"/>
    </row>
    <row r="107" spans="2:7" ht="25.5">
      <c r="B107" s="39" t="s">
        <v>78</v>
      </c>
      <c r="C107" s="40" t="s">
        <v>62</v>
      </c>
      <c r="D107" s="40" t="s">
        <v>269</v>
      </c>
      <c r="E107" s="40"/>
      <c r="F107" s="40"/>
      <c r="G107" s="56"/>
    </row>
    <row r="108" spans="2:7" ht="27.75" customHeight="1">
      <c r="B108" s="39" t="s">
        <v>159</v>
      </c>
      <c r="C108" s="40" t="s">
        <v>154</v>
      </c>
      <c r="D108" s="40" t="s">
        <v>160</v>
      </c>
      <c r="E108" s="40"/>
      <c r="F108" s="40"/>
      <c r="G108" s="56"/>
    </row>
    <row r="109" spans="2:7" ht="27" customHeight="1">
      <c r="B109" s="39" t="s">
        <v>162</v>
      </c>
      <c r="C109" s="40" t="s">
        <v>154</v>
      </c>
      <c r="D109" s="40" t="s">
        <v>161</v>
      </c>
      <c r="E109" s="40"/>
      <c r="F109" s="40"/>
      <c r="G109" s="56"/>
    </row>
    <row r="110" spans="2:7" ht="30" customHeight="1">
      <c r="B110" s="39" t="s">
        <v>270</v>
      </c>
      <c r="C110" s="40" t="s">
        <v>62</v>
      </c>
      <c r="D110" s="40" t="s">
        <v>271</v>
      </c>
      <c r="E110" s="40"/>
      <c r="F110" s="40"/>
      <c r="G110" s="56"/>
    </row>
    <row r="111" spans="2:7" ht="28.5" customHeight="1">
      <c r="B111" s="39" t="s">
        <v>272</v>
      </c>
      <c r="C111" s="40" t="s">
        <v>62</v>
      </c>
      <c r="D111" s="40" t="s">
        <v>271</v>
      </c>
      <c r="E111" s="40"/>
      <c r="F111" s="40"/>
      <c r="G111" s="56"/>
    </row>
    <row r="112" spans="2:7" ht="30" customHeight="1">
      <c r="B112" s="39" t="s">
        <v>273</v>
      </c>
      <c r="C112" s="40" t="s">
        <v>62</v>
      </c>
      <c r="D112" s="40" t="s">
        <v>271</v>
      </c>
      <c r="E112" s="40"/>
      <c r="F112" s="40"/>
      <c r="G112" s="56"/>
    </row>
    <row r="113" spans="2:7" ht="31.5" customHeight="1">
      <c r="B113" s="39" t="s">
        <v>176</v>
      </c>
      <c r="C113" s="42" t="s">
        <v>61</v>
      </c>
      <c r="D113" s="40" t="s">
        <v>296</v>
      </c>
      <c r="E113" s="40"/>
      <c r="F113" s="40"/>
      <c r="G113" s="57"/>
    </row>
    <row r="114" spans="2:7" ht="25.5">
      <c r="B114" s="30" t="s">
        <v>169</v>
      </c>
      <c r="C114" s="32" t="s">
        <v>61</v>
      </c>
      <c r="D114" s="32" t="s">
        <v>298</v>
      </c>
      <c r="E114" s="32"/>
      <c r="F114" s="32"/>
      <c r="G114" s="32"/>
    </row>
    <row r="115" spans="2:7" ht="25.5">
      <c r="B115" s="39" t="s">
        <v>297</v>
      </c>
      <c r="C115" s="32" t="s">
        <v>61</v>
      </c>
      <c r="D115" s="32" t="s">
        <v>298</v>
      </c>
      <c r="E115" s="32"/>
      <c r="F115" s="40"/>
      <c r="G115" s="57"/>
    </row>
    <row r="116" spans="2:7" ht="25.5">
      <c r="B116" s="39" t="s">
        <v>164</v>
      </c>
      <c r="C116" s="32" t="s">
        <v>61</v>
      </c>
      <c r="D116" s="40" t="s">
        <v>165</v>
      </c>
      <c r="E116" s="32"/>
      <c r="F116" s="40"/>
      <c r="G116" s="57"/>
    </row>
    <row r="117" spans="2:7" ht="12.75" hidden="1" customHeight="1">
      <c r="B117" s="41"/>
      <c r="C117" s="42"/>
      <c r="D117" s="42"/>
      <c r="E117" s="42"/>
      <c r="F117" s="43"/>
      <c r="G117" s="44"/>
    </row>
    <row r="119" spans="2:7">
      <c r="B119" s="26" t="s">
        <v>170</v>
      </c>
    </row>
    <row r="120" spans="2:7" ht="38.25">
      <c r="B120" s="13" t="s">
        <v>0</v>
      </c>
      <c r="C120" s="8" t="s">
        <v>1</v>
      </c>
      <c r="D120" s="8" t="s">
        <v>2</v>
      </c>
      <c r="E120" s="8" t="s">
        <v>83</v>
      </c>
      <c r="F120" s="8" t="s">
        <v>81</v>
      </c>
      <c r="G120" s="8" t="s">
        <v>82</v>
      </c>
    </row>
    <row r="121" spans="2:7" ht="25.5">
      <c r="B121" s="17" t="s">
        <v>73</v>
      </c>
      <c r="C121" s="8" t="s">
        <v>62</v>
      </c>
      <c r="D121" s="8" t="s">
        <v>74</v>
      </c>
      <c r="E121" s="8">
        <v>10</v>
      </c>
      <c r="F121" s="8"/>
      <c r="G121" s="32"/>
    </row>
    <row r="122" spans="2:7" ht="25.5">
      <c r="B122" s="17" t="s">
        <v>274</v>
      </c>
      <c r="C122" s="8" t="s">
        <v>62</v>
      </c>
      <c r="D122" s="8" t="s">
        <v>63</v>
      </c>
      <c r="E122" s="8">
        <v>15</v>
      </c>
      <c r="F122" s="8"/>
      <c r="G122" s="32"/>
    </row>
    <row r="123" spans="2:7" ht="25.5">
      <c r="B123" s="30" t="s">
        <v>173</v>
      </c>
      <c r="C123" s="32" t="s">
        <v>61</v>
      </c>
      <c r="D123" s="32" t="s">
        <v>70</v>
      </c>
      <c r="E123" s="32"/>
      <c r="F123" s="32"/>
      <c r="G123" s="32"/>
    </row>
    <row r="124" spans="2:7" ht="25.5">
      <c r="B124" s="30" t="s">
        <v>71</v>
      </c>
      <c r="C124" s="32" t="s">
        <v>61</v>
      </c>
      <c r="D124" s="32" t="s">
        <v>299</v>
      </c>
      <c r="E124" s="32"/>
      <c r="F124" s="32"/>
      <c r="G124" s="32"/>
    </row>
    <row r="125" spans="2:7" ht="28.5" customHeight="1">
      <c r="B125" s="30" t="s">
        <v>72</v>
      </c>
      <c r="C125" s="32" t="s">
        <v>61</v>
      </c>
      <c r="D125" s="32" t="s">
        <v>172</v>
      </c>
      <c r="E125" s="32" t="s">
        <v>87</v>
      </c>
      <c r="F125" s="32"/>
      <c r="G125" s="32"/>
    </row>
    <row r="127" spans="2:7">
      <c r="B127" s="26" t="s">
        <v>174</v>
      </c>
    </row>
    <row r="128" spans="2:7" ht="38.25">
      <c r="B128" s="13" t="s">
        <v>0</v>
      </c>
      <c r="C128" s="8" t="s">
        <v>1</v>
      </c>
      <c r="D128" s="8" t="s">
        <v>2</v>
      </c>
      <c r="E128" s="8" t="s">
        <v>83</v>
      </c>
      <c r="F128" s="8" t="s">
        <v>81</v>
      </c>
      <c r="G128" s="8" t="s">
        <v>82</v>
      </c>
    </row>
    <row r="129" spans="2:7" ht="25.5">
      <c r="B129" s="30" t="s">
        <v>79</v>
      </c>
      <c r="C129" s="32" t="s">
        <v>61</v>
      </c>
      <c r="D129" s="32" t="s">
        <v>80</v>
      </c>
      <c r="E129" s="32"/>
      <c r="F129" s="32"/>
      <c r="G129" s="55"/>
    </row>
    <row r="130" spans="2:7" ht="25.5">
      <c r="B130" s="30" t="s">
        <v>300</v>
      </c>
      <c r="C130" s="8" t="s">
        <v>61</v>
      </c>
      <c r="D130" s="8" t="s">
        <v>64</v>
      </c>
      <c r="E130" s="8">
        <v>15</v>
      </c>
      <c r="F130" s="8"/>
      <c r="G130" s="12"/>
    </row>
    <row r="131" spans="2:7" ht="25.5">
      <c r="B131" s="30" t="s">
        <v>65</v>
      </c>
      <c r="C131" s="8" t="s">
        <v>61</v>
      </c>
      <c r="D131" s="8" t="s">
        <v>64</v>
      </c>
      <c r="E131" s="8">
        <v>15</v>
      </c>
      <c r="F131" s="8"/>
      <c r="G131" s="12"/>
    </row>
    <row r="132" spans="2:7" ht="25.5">
      <c r="B132" s="30" t="s">
        <v>285</v>
      </c>
      <c r="C132" s="40" t="s">
        <v>62</v>
      </c>
      <c r="D132" s="8" t="s">
        <v>287</v>
      </c>
      <c r="E132" s="8">
        <v>5</v>
      </c>
      <c r="F132" s="8"/>
      <c r="G132" s="12"/>
    </row>
    <row r="133" spans="2:7" ht="25.5">
      <c r="B133" s="30" t="s">
        <v>286</v>
      </c>
      <c r="C133" s="40" t="s">
        <v>62</v>
      </c>
      <c r="D133" s="8" t="s">
        <v>288</v>
      </c>
      <c r="E133" s="8"/>
      <c r="F133" s="8"/>
      <c r="G133" s="12"/>
    </row>
    <row r="134" spans="2:7" ht="25.5" customHeight="1">
      <c r="B134" s="17" t="s">
        <v>283</v>
      </c>
      <c r="C134" s="40" t="s">
        <v>62</v>
      </c>
      <c r="D134" s="8" t="s">
        <v>278</v>
      </c>
      <c r="E134" s="8"/>
      <c r="F134" s="8"/>
      <c r="G134" s="8"/>
    </row>
    <row r="135" spans="2:7" ht="25.5" customHeight="1">
      <c r="B135" s="17" t="s">
        <v>284</v>
      </c>
      <c r="C135" s="40" t="s">
        <v>62</v>
      </c>
      <c r="D135" s="8" t="s">
        <v>278</v>
      </c>
      <c r="E135" s="8"/>
      <c r="F135" s="8"/>
      <c r="G135" s="8"/>
    </row>
    <row r="136" spans="2:7">
      <c r="B136" s="26" t="s">
        <v>175</v>
      </c>
    </row>
    <row r="137" spans="2:7" ht="38.25">
      <c r="B137" s="13" t="s">
        <v>0</v>
      </c>
      <c r="C137" s="8" t="s">
        <v>1</v>
      </c>
      <c r="D137" s="8" t="s">
        <v>2</v>
      </c>
      <c r="E137" s="8" t="s">
        <v>83</v>
      </c>
      <c r="F137" s="8" t="s">
        <v>81</v>
      </c>
      <c r="G137" s="8" t="s">
        <v>82</v>
      </c>
    </row>
    <row r="138" spans="2:7" ht="25.5">
      <c r="B138" s="30" t="s">
        <v>275</v>
      </c>
      <c r="C138" s="40" t="s">
        <v>62</v>
      </c>
      <c r="D138" s="8" t="s">
        <v>277</v>
      </c>
      <c r="E138" s="8"/>
      <c r="F138" s="8"/>
      <c r="G138" s="8"/>
    </row>
    <row r="139" spans="2:7" ht="25.5">
      <c r="B139" s="30" t="s">
        <v>276</v>
      </c>
      <c r="C139" s="40" t="s">
        <v>62</v>
      </c>
      <c r="D139" s="8" t="s">
        <v>278</v>
      </c>
      <c r="E139" s="8"/>
      <c r="F139" s="8"/>
      <c r="G139" s="8"/>
    </row>
    <row r="140" spans="2:7" ht="25.5">
      <c r="B140" s="30" t="s">
        <v>279</v>
      </c>
      <c r="C140" s="40" t="s">
        <v>62</v>
      </c>
      <c r="D140" s="8" t="s">
        <v>278</v>
      </c>
      <c r="E140" s="8"/>
      <c r="F140" s="8"/>
      <c r="G140" s="8"/>
    </row>
    <row r="141" spans="2:7" ht="24.75" customHeight="1">
      <c r="B141" s="30" t="s">
        <v>280</v>
      </c>
      <c r="C141" s="40" t="s">
        <v>62</v>
      </c>
      <c r="D141" s="8" t="s">
        <v>277</v>
      </c>
      <c r="E141" s="8">
        <v>5</v>
      </c>
      <c r="F141" s="8"/>
      <c r="G141" s="8"/>
    </row>
    <row r="142" spans="2:7" ht="24.75" customHeight="1">
      <c r="B142" s="30" t="s">
        <v>281</v>
      </c>
      <c r="C142" s="40" t="s">
        <v>62</v>
      </c>
      <c r="D142" s="8" t="s">
        <v>278</v>
      </c>
      <c r="E142" s="8"/>
      <c r="F142" s="8"/>
      <c r="G142" s="8"/>
    </row>
    <row r="143" spans="2:7" ht="25.5">
      <c r="B143" s="30" t="s">
        <v>282</v>
      </c>
      <c r="C143" s="40" t="s">
        <v>62</v>
      </c>
      <c r="D143" s="8" t="s">
        <v>278</v>
      </c>
      <c r="E143" s="8"/>
      <c r="F143" s="8"/>
      <c r="G143" s="8"/>
    </row>
    <row r="144" spans="2:7" ht="20.25" customHeight="1">
      <c r="B144" s="30" t="s">
        <v>302</v>
      </c>
      <c r="C144" s="12" t="s">
        <v>301</v>
      </c>
      <c r="D144" s="8" t="s">
        <v>303</v>
      </c>
      <c r="E144" s="8"/>
      <c r="F144" s="8"/>
      <c r="G144" s="8"/>
    </row>
    <row r="145" spans="2:7" ht="25.5">
      <c r="B145" s="30" t="s">
        <v>177</v>
      </c>
      <c r="C145" s="40" t="s">
        <v>62</v>
      </c>
      <c r="D145" s="8" t="s">
        <v>278</v>
      </c>
      <c r="E145" s="8"/>
      <c r="F145" s="8"/>
      <c r="G145" s="8"/>
    </row>
    <row r="146" spans="2:7">
      <c r="D146" s="6"/>
      <c r="E146" s="6"/>
      <c r="F146" s="6"/>
      <c r="G146" s="6"/>
    </row>
    <row r="147" spans="2:7">
      <c r="B147" s="26" t="s">
        <v>213</v>
      </c>
    </row>
    <row r="148" spans="2:7" ht="38.25">
      <c r="B148" s="13" t="s">
        <v>0</v>
      </c>
      <c r="C148" s="8" t="s">
        <v>1</v>
      </c>
      <c r="D148" s="8" t="s">
        <v>2</v>
      </c>
      <c r="E148" s="8" t="s">
        <v>83</v>
      </c>
      <c r="F148" s="8" t="s">
        <v>81</v>
      </c>
      <c r="G148" s="8" t="s">
        <v>82</v>
      </c>
    </row>
    <row r="149" spans="2:7" ht="22.5" customHeight="1">
      <c r="B149" s="12" t="s">
        <v>178</v>
      </c>
      <c r="C149" s="12" t="s">
        <v>304</v>
      </c>
      <c r="D149" s="37" t="s">
        <v>184</v>
      </c>
      <c r="E149" s="12">
        <v>10</v>
      </c>
      <c r="F149" s="12"/>
      <c r="G149" s="12"/>
    </row>
    <row r="150" spans="2:7" ht="19.5" customHeight="1">
      <c r="B150" s="12" t="s">
        <v>179</v>
      </c>
      <c r="C150" s="12" t="s">
        <v>305</v>
      </c>
      <c r="D150" s="37" t="s">
        <v>184</v>
      </c>
      <c r="E150" s="12">
        <v>10</v>
      </c>
      <c r="F150" s="12"/>
      <c r="G150" s="12"/>
    </row>
    <row r="151" spans="2:7" ht="25.5">
      <c r="B151" s="12" t="s">
        <v>306</v>
      </c>
      <c r="C151" s="40" t="s">
        <v>62</v>
      </c>
      <c r="D151" s="37" t="s">
        <v>307</v>
      </c>
      <c r="E151" s="12">
        <v>5</v>
      </c>
      <c r="F151" s="12"/>
      <c r="G151" s="12"/>
    </row>
    <row r="152" spans="2:7" ht="25.5">
      <c r="B152" s="12" t="s">
        <v>180</v>
      </c>
      <c r="C152" s="40" t="s">
        <v>62</v>
      </c>
      <c r="D152" s="37" t="s">
        <v>182</v>
      </c>
      <c r="E152" s="12"/>
      <c r="F152" s="12"/>
      <c r="G152" s="12"/>
    </row>
    <row r="153" spans="2:7" ht="25.5">
      <c r="B153" s="12" t="s">
        <v>181</v>
      </c>
      <c r="C153" s="40" t="s">
        <v>62</v>
      </c>
      <c r="D153" s="37" t="s">
        <v>183</v>
      </c>
      <c r="E153" s="12">
        <v>10</v>
      </c>
      <c r="F153" s="12"/>
      <c r="G153" s="12"/>
    </row>
    <row r="154" spans="2:7" ht="12.75" customHeight="1">
      <c r="B154" s="25"/>
      <c r="C154" s="25"/>
      <c r="D154" s="25"/>
      <c r="E154" s="25"/>
      <c r="F154" s="25"/>
      <c r="G154" s="25"/>
    </row>
    <row r="155" spans="2:7" ht="12.75" customHeight="1">
      <c r="B155" s="26" t="s">
        <v>214</v>
      </c>
      <c r="C155" s="25"/>
      <c r="D155" s="25"/>
      <c r="E155" s="25"/>
      <c r="F155" s="25"/>
      <c r="G155" s="25"/>
    </row>
    <row r="156" spans="2:7" ht="37.5" customHeight="1">
      <c r="B156" s="13" t="s">
        <v>0</v>
      </c>
      <c r="C156" s="8" t="s">
        <v>1</v>
      </c>
      <c r="D156" s="8" t="s">
        <v>2</v>
      </c>
      <c r="E156" s="8" t="s">
        <v>83</v>
      </c>
      <c r="F156" s="8" t="s">
        <v>81</v>
      </c>
      <c r="G156" s="8" t="s">
        <v>82</v>
      </c>
    </row>
    <row r="157" spans="2:7" ht="29.25" customHeight="1">
      <c r="B157" s="30" t="s">
        <v>66</v>
      </c>
      <c r="C157" s="32" t="s">
        <v>62</v>
      </c>
      <c r="D157" s="32" t="s">
        <v>67</v>
      </c>
      <c r="E157" s="32" t="s">
        <v>215</v>
      </c>
      <c r="F157" s="32">
        <v>60</v>
      </c>
      <c r="G157" s="32"/>
    </row>
    <row r="158" spans="2:7" ht="25.5" customHeight="1">
      <c r="B158" s="30" t="s">
        <v>68</v>
      </c>
      <c r="C158" s="32" t="s">
        <v>62</v>
      </c>
      <c r="D158" s="32" t="s">
        <v>69</v>
      </c>
      <c r="E158" s="32" t="s">
        <v>314</v>
      </c>
      <c r="F158" s="32">
        <v>70</v>
      </c>
      <c r="G158" s="32"/>
    </row>
    <row r="160" spans="2:7">
      <c r="B160" s="26" t="s">
        <v>185</v>
      </c>
    </row>
    <row r="161" spans="2:7" ht="38.25">
      <c r="B161" s="13" t="s">
        <v>0</v>
      </c>
      <c r="C161" s="8" t="s">
        <v>1</v>
      </c>
      <c r="D161" s="8" t="s">
        <v>2</v>
      </c>
      <c r="E161" s="8" t="s">
        <v>83</v>
      </c>
      <c r="F161" s="8" t="s">
        <v>81</v>
      </c>
      <c r="G161" s="8" t="s">
        <v>82</v>
      </c>
    </row>
    <row r="162" spans="2:7" ht="25.5">
      <c r="B162" s="30" t="s">
        <v>50</v>
      </c>
      <c r="C162" s="32" t="s">
        <v>186</v>
      </c>
      <c r="D162" s="32" t="s">
        <v>51</v>
      </c>
      <c r="E162" s="32" t="s">
        <v>316</v>
      </c>
      <c r="F162" s="32">
        <v>20</v>
      </c>
      <c r="G162" s="32"/>
    </row>
    <row r="163" spans="2:7">
      <c r="B163" s="30" t="s">
        <v>225</v>
      </c>
      <c r="C163" s="32" t="s">
        <v>3</v>
      </c>
      <c r="D163" s="32"/>
      <c r="E163" s="32" t="s">
        <v>317</v>
      </c>
      <c r="F163" s="32">
        <v>25</v>
      </c>
      <c r="G163" s="32"/>
    </row>
    <row r="164" spans="2:7" ht="14.25" customHeight="1">
      <c r="B164" s="30" t="s">
        <v>187</v>
      </c>
      <c r="C164" s="32" t="s">
        <v>3</v>
      </c>
      <c r="D164" s="32" t="s">
        <v>11</v>
      </c>
      <c r="E164" s="32" t="s">
        <v>317</v>
      </c>
      <c r="F164" s="32">
        <v>55</v>
      </c>
      <c r="G164" s="33"/>
    </row>
    <row r="165" spans="2:7" ht="12.75" customHeight="1">
      <c r="B165" s="30" t="s">
        <v>14</v>
      </c>
      <c r="C165" s="32" t="s">
        <v>3</v>
      </c>
      <c r="D165" s="32" t="s">
        <v>13</v>
      </c>
      <c r="E165" s="32" t="s">
        <v>318</v>
      </c>
      <c r="F165" s="32">
        <v>55</v>
      </c>
      <c r="G165" s="32"/>
    </row>
    <row r="166" spans="2:7">
      <c r="B166" s="30" t="s">
        <v>12</v>
      </c>
      <c r="C166" s="32" t="s">
        <v>3</v>
      </c>
      <c r="D166" s="32" t="s">
        <v>315</v>
      </c>
      <c r="E166" s="32" t="s">
        <v>318</v>
      </c>
      <c r="F166" s="32">
        <v>55</v>
      </c>
      <c r="G166" s="47"/>
    </row>
    <row r="167" spans="2:7" ht="11.25" customHeight="1">
      <c r="B167" s="30" t="s">
        <v>14</v>
      </c>
      <c r="C167" s="32" t="s">
        <v>3</v>
      </c>
      <c r="D167" s="32" t="s">
        <v>315</v>
      </c>
      <c r="E167" s="32" t="s">
        <v>318</v>
      </c>
      <c r="F167" s="32">
        <v>60</v>
      </c>
      <c r="G167" s="47"/>
    </row>
    <row r="168" spans="2:7" ht="12.75" hidden="1" customHeight="1">
      <c r="B168" s="30" t="s">
        <v>15</v>
      </c>
      <c r="C168" s="32" t="s">
        <v>3</v>
      </c>
      <c r="D168" s="46" t="s">
        <v>96</v>
      </c>
      <c r="E168" s="32" t="s">
        <v>89</v>
      </c>
      <c r="F168" s="32"/>
      <c r="G168" s="33"/>
    </row>
    <row r="169" spans="2:7" ht="12.75" hidden="1" customHeight="1">
      <c r="B169" s="30" t="s">
        <v>17</v>
      </c>
      <c r="C169" s="32" t="s">
        <v>3</v>
      </c>
      <c r="D169" s="32" t="s">
        <v>18</v>
      </c>
      <c r="E169" s="32" t="s">
        <v>88</v>
      </c>
      <c r="F169" s="32"/>
      <c r="G169" s="33"/>
    </row>
    <row r="170" spans="2:7" ht="12.75" hidden="1" customHeight="1">
      <c r="B170" s="30" t="s">
        <v>19</v>
      </c>
      <c r="C170" s="32" t="s">
        <v>3</v>
      </c>
      <c r="D170" s="32" t="s">
        <v>20</v>
      </c>
      <c r="E170" s="32" t="s">
        <v>90</v>
      </c>
      <c r="F170" s="32"/>
      <c r="G170" s="33"/>
    </row>
    <row r="171" spans="2:7" ht="12.75" hidden="1" customHeight="1">
      <c r="B171" s="30" t="s">
        <v>21</v>
      </c>
      <c r="C171" s="32" t="s">
        <v>3</v>
      </c>
      <c r="D171" s="32" t="s">
        <v>20</v>
      </c>
      <c r="E171" s="48" t="s">
        <v>91</v>
      </c>
      <c r="F171" s="32"/>
      <c r="G171" s="33"/>
    </row>
    <row r="172" spans="2:7" ht="12.75" hidden="1" customHeight="1">
      <c r="B172" s="30" t="s">
        <v>22</v>
      </c>
      <c r="C172" s="32" t="s">
        <v>3</v>
      </c>
      <c r="D172" s="32" t="s">
        <v>23</v>
      </c>
      <c r="E172" s="32" t="s">
        <v>84</v>
      </c>
      <c r="F172" s="32"/>
      <c r="G172" s="33"/>
    </row>
    <row r="173" spans="2:7" ht="12.75" hidden="1" customHeight="1">
      <c r="B173" s="30"/>
      <c r="C173" s="32"/>
      <c r="D173" s="32"/>
      <c r="E173" s="32"/>
      <c r="F173" s="32"/>
      <c r="G173" s="33"/>
    </row>
    <row r="174" spans="2:7">
      <c r="B174" s="30" t="s">
        <v>12</v>
      </c>
      <c r="C174" s="32" t="s">
        <v>3</v>
      </c>
      <c r="D174" s="32" t="s">
        <v>13</v>
      </c>
      <c r="E174" s="32" t="s">
        <v>318</v>
      </c>
      <c r="F174" s="32">
        <v>60</v>
      </c>
      <c r="G174" s="32"/>
    </row>
    <row r="175" spans="2:7">
      <c r="B175" s="30" t="s">
        <v>15</v>
      </c>
      <c r="C175" s="32" t="s">
        <v>3</v>
      </c>
      <c r="D175" s="32" t="s">
        <v>16</v>
      </c>
      <c r="E175" s="32">
        <v>200</v>
      </c>
      <c r="F175" s="32">
        <v>60</v>
      </c>
      <c r="G175" s="32"/>
    </row>
    <row r="176" spans="2:7">
      <c r="B176" s="30" t="s">
        <v>10</v>
      </c>
      <c r="C176" s="32" t="s">
        <v>3</v>
      </c>
      <c r="D176" s="32" t="s">
        <v>11</v>
      </c>
      <c r="E176" s="32">
        <v>200</v>
      </c>
      <c r="F176" s="32">
        <v>55</v>
      </c>
      <c r="G176" s="32"/>
    </row>
    <row r="177" spans="2:7">
      <c r="B177" s="30" t="s">
        <v>17</v>
      </c>
      <c r="C177" s="32" t="s">
        <v>3</v>
      </c>
      <c r="D177" s="32" t="s">
        <v>18</v>
      </c>
      <c r="E177" s="32">
        <v>200</v>
      </c>
      <c r="F177" s="32">
        <v>40</v>
      </c>
      <c r="G177" s="32"/>
    </row>
    <row r="178" spans="2:7">
      <c r="B178" s="30" t="s">
        <v>19</v>
      </c>
      <c r="C178" s="32" t="s">
        <v>3</v>
      </c>
      <c r="D178" s="32" t="s">
        <v>20</v>
      </c>
      <c r="E178" s="32">
        <v>200</v>
      </c>
      <c r="F178" s="32">
        <v>40</v>
      </c>
      <c r="G178" s="32"/>
    </row>
    <row r="179" spans="2:7">
      <c r="B179" s="30" t="s">
        <v>226</v>
      </c>
      <c r="C179" s="32" t="s">
        <v>3</v>
      </c>
      <c r="D179" s="32" t="s">
        <v>227</v>
      </c>
      <c r="E179" s="32">
        <v>140</v>
      </c>
      <c r="F179" s="32">
        <v>35</v>
      </c>
      <c r="G179" s="32"/>
    </row>
    <row r="180" spans="2:7">
      <c r="B180" s="30" t="s">
        <v>21</v>
      </c>
      <c r="C180" s="32" t="s">
        <v>3</v>
      </c>
      <c r="D180" s="32" t="s">
        <v>20</v>
      </c>
      <c r="E180" s="32">
        <v>900</v>
      </c>
      <c r="F180" s="32">
        <v>35</v>
      </c>
      <c r="G180" s="32"/>
    </row>
    <row r="181" spans="2:7" ht="12.75" customHeight="1">
      <c r="B181" s="30" t="s">
        <v>22</v>
      </c>
      <c r="C181" s="32" t="s">
        <v>3</v>
      </c>
      <c r="D181" s="32" t="s">
        <v>23</v>
      </c>
      <c r="E181" s="32" t="s">
        <v>319</v>
      </c>
      <c r="F181" s="32">
        <v>250</v>
      </c>
      <c r="G181" s="32"/>
    </row>
    <row r="182" spans="2:7">
      <c r="B182" s="30" t="s">
        <v>188</v>
      </c>
      <c r="C182" s="32" t="s">
        <v>3</v>
      </c>
      <c r="D182" s="32"/>
      <c r="E182" s="32" t="s">
        <v>308</v>
      </c>
      <c r="F182" s="32">
        <v>85</v>
      </c>
      <c r="G182" s="32"/>
    </row>
    <row r="183" spans="2:7" ht="12" customHeight="1">
      <c r="B183" s="30" t="s">
        <v>8</v>
      </c>
      <c r="C183" s="8" t="s">
        <v>3</v>
      </c>
      <c r="D183" s="8" t="s">
        <v>9</v>
      </c>
      <c r="E183" s="8" t="s">
        <v>317</v>
      </c>
      <c r="F183" s="32">
        <v>95</v>
      </c>
      <c r="G183" s="33"/>
    </row>
    <row r="184" spans="2:7" ht="12.75" hidden="1" customHeight="1">
      <c r="B184" s="23" t="s">
        <v>24</v>
      </c>
      <c r="C184" s="8" t="s">
        <v>3</v>
      </c>
      <c r="D184" s="8" t="s">
        <v>25</v>
      </c>
      <c r="E184" s="8">
        <v>10</v>
      </c>
      <c r="F184" s="8">
        <v>432</v>
      </c>
      <c r="G184" s="27">
        <v>4320</v>
      </c>
    </row>
    <row r="185" spans="2:7" ht="12.75" hidden="1" customHeight="1"/>
    <row r="186" spans="2:7" ht="13.5" hidden="1" customHeight="1" thickBot="1"/>
    <row r="188" spans="2:7" ht="12" customHeight="1">
      <c r="B188" s="26" t="s">
        <v>189</v>
      </c>
    </row>
    <row r="189" spans="2:7" ht="12.75" hidden="1" customHeight="1">
      <c r="G189" s="15" t="s">
        <v>94</v>
      </c>
    </row>
    <row r="190" spans="2:7" ht="38.25">
      <c r="B190" s="13" t="s">
        <v>0</v>
      </c>
      <c r="C190" s="8" t="s">
        <v>1</v>
      </c>
      <c r="D190" s="8" t="s">
        <v>2</v>
      </c>
      <c r="E190" s="8" t="s">
        <v>83</v>
      </c>
      <c r="F190" s="8" t="s">
        <v>81</v>
      </c>
      <c r="G190" s="8" t="s">
        <v>82</v>
      </c>
    </row>
    <row r="191" spans="2:7" ht="38.25">
      <c r="B191" s="30" t="s">
        <v>36</v>
      </c>
      <c r="C191" s="8" t="s">
        <v>33</v>
      </c>
      <c r="D191" s="8" t="s">
        <v>26</v>
      </c>
      <c r="E191" s="8">
        <v>20</v>
      </c>
      <c r="F191" s="32">
        <v>230</v>
      </c>
      <c r="G191" s="33"/>
    </row>
    <row r="192" spans="2:7">
      <c r="B192" s="9" t="s">
        <v>41</v>
      </c>
      <c r="C192" s="151" t="s">
        <v>93</v>
      </c>
      <c r="D192" s="8" t="s">
        <v>45</v>
      </c>
      <c r="E192" s="8"/>
      <c r="F192" s="32"/>
      <c r="G192" s="30"/>
    </row>
    <row r="193" spans="2:7">
      <c r="B193" s="11" t="s">
        <v>34</v>
      </c>
      <c r="C193" s="151"/>
      <c r="D193" s="8"/>
      <c r="E193" s="49">
        <v>14</v>
      </c>
      <c r="F193" s="58">
        <v>150</v>
      </c>
      <c r="G193" s="30"/>
    </row>
    <row r="194" spans="2:7">
      <c r="B194" s="11" t="s">
        <v>42</v>
      </c>
      <c r="C194" s="151"/>
      <c r="D194" s="8" t="s">
        <v>200</v>
      </c>
      <c r="E194" s="8">
        <v>14</v>
      </c>
      <c r="F194" s="58">
        <v>150</v>
      </c>
      <c r="G194" s="30"/>
    </row>
    <row r="195" spans="2:7">
      <c r="B195" s="11" t="s">
        <v>43</v>
      </c>
      <c r="C195" s="151"/>
      <c r="D195" s="8" t="s">
        <v>199</v>
      </c>
      <c r="E195" s="8">
        <v>14</v>
      </c>
      <c r="F195" s="58">
        <v>150</v>
      </c>
      <c r="G195" s="30"/>
    </row>
    <row r="196" spans="2:7">
      <c r="B196" s="11" t="s">
        <v>44</v>
      </c>
      <c r="C196" s="151"/>
      <c r="D196" s="9"/>
      <c r="E196" s="8">
        <v>14</v>
      </c>
      <c r="F196" s="58">
        <v>150</v>
      </c>
      <c r="G196" s="30"/>
    </row>
    <row r="197" spans="2:7">
      <c r="B197" s="150" t="s">
        <v>37</v>
      </c>
      <c r="C197" s="151" t="s">
        <v>33</v>
      </c>
      <c r="D197" s="8" t="s">
        <v>190</v>
      </c>
      <c r="E197" s="8">
        <v>8</v>
      </c>
      <c r="F197" s="32">
        <v>160</v>
      </c>
      <c r="G197" s="33"/>
    </row>
    <row r="198" spans="2:7">
      <c r="B198" s="155"/>
      <c r="C198" s="156"/>
      <c r="D198" s="13" t="s">
        <v>191</v>
      </c>
      <c r="E198" s="13">
        <v>6</v>
      </c>
      <c r="F198" s="59">
        <v>160</v>
      </c>
      <c r="G198" s="60"/>
    </row>
    <row r="199" spans="2:7">
      <c r="B199" s="155"/>
      <c r="C199" s="156"/>
      <c r="D199" s="13" t="s">
        <v>192</v>
      </c>
      <c r="E199" s="13">
        <v>6</v>
      </c>
      <c r="F199" s="59">
        <v>160</v>
      </c>
      <c r="G199" s="60"/>
    </row>
    <row r="200" spans="2:7" ht="38.25">
      <c r="B200" s="30" t="s">
        <v>211</v>
      </c>
      <c r="C200" s="8" t="s">
        <v>33</v>
      </c>
      <c r="D200" s="8" t="s">
        <v>40</v>
      </c>
      <c r="E200" s="8">
        <v>60</v>
      </c>
      <c r="F200" s="32">
        <v>220</v>
      </c>
      <c r="G200" s="33"/>
    </row>
    <row r="201" spans="2:7" ht="38.25">
      <c r="B201" s="30" t="s">
        <v>38</v>
      </c>
      <c r="C201" s="8" t="s">
        <v>33</v>
      </c>
      <c r="D201" s="19" t="s">
        <v>39</v>
      </c>
      <c r="E201" s="8">
        <v>50</v>
      </c>
      <c r="F201" s="32">
        <v>265</v>
      </c>
      <c r="G201" s="33"/>
    </row>
    <row r="202" spans="2:7">
      <c r="B202" s="30" t="s">
        <v>35</v>
      </c>
      <c r="C202" s="151" t="s">
        <v>33</v>
      </c>
      <c r="D202" s="12"/>
      <c r="E202" s="51"/>
      <c r="F202" s="32"/>
      <c r="G202" s="33"/>
    </row>
    <row r="203" spans="2:7">
      <c r="B203" s="52" t="s">
        <v>194</v>
      </c>
      <c r="C203" s="151"/>
      <c r="D203" s="8" t="s">
        <v>193</v>
      </c>
      <c r="E203" s="51">
        <v>12</v>
      </c>
      <c r="F203" s="32">
        <v>420</v>
      </c>
      <c r="G203" s="33"/>
    </row>
    <row r="204" spans="2:7">
      <c r="B204" s="52" t="s">
        <v>195</v>
      </c>
      <c r="C204" s="151"/>
      <c r="D204" s="8" t="s">
        <v>196</v>
      </c>
      <c r="E204" s="51">
        <v>12</v>
      </c>
      <c r="F204" s="32">
        <v>420</v>
      </c>
      <c r="G204" s="33"/>
    </row>
    <row r="205" spans="2:7">
      <c r="B205" s="52" t="s">
        <v>197</v>
      </c>
      <c r="C205" s="151"/>
      <c r="D205" s="49" t="s">
        <v>201</v>
      </c>
      <c r="E205" s="51">
        <v>17</v>
      </c>
      <c r="F205" s="32">
        <v>420</v>
      </c>
      <c r="G205" s="33"/>
    </row>
    <row r="206" spans="2:7">
      <c r="B206" s="52" t="s">
        <v>210</v>
      </c>
      <c r="C206" s="154"/>
      <c r="D206" s="8"/>
      <c r="E206" s="51">
        <v>3</v>
      </c>
      <c r="F206" s="32">
        <v>420</v>
      </c>
      <c r="G206" s="33"/>
    </row>
    <row r="207" spans="2:7">
      <c r="B207" s="150" t="s">
        <v>32</v>
      </c>
      <c r="C207" s="151" t="s">
        <v>33</v>
      </c>
      <c r="D207" s="9"/>
      <c r="E207" s="8"/>
      <c r="F207" s="32"/>
      <c r="G207" s="61"/>
    </row>
    <row r="208" spans="2:7">
      <c r="B208" s="150"/>
      <c r="C208" s="151"/>
      <c r="D208" s="53" t="s">
        <v>202</v>
      </c>
      <c r="E208" s="8">
        <v>6</v>
      </c>
      <c r="F208" s="32">
        <v>600</v>
      </c>
      <c r="G208" s="33"/>
    </row>
    <row r="209" spans="2:7" ht="25.5">
      <c r="B209" s="150"/>
      <c r="C209" s="151"/>
      <c r="D209" s="9" t="s">
        <v>203</v>
      </c>
      <c r="E209" s="8">
        <v>6</v>
      </c>
      <c r="F209" s="32">
        <v>600</v>
      </c>
      <c r="G209" s="33"/>
    </row>
    <row r="210" spans="2:7">
      <c r="B210" s="150"/>
      <c r="C210" s="151"/>
      <c r="D210" s="9" t="s">
        <v>204</v>
      </c>
      <c r="E210" s="8">
        <v>6</v>
      </c>
      <c r="F210" s="32">
        <v>600</v>
      </c>
      <c r="G210" s="33"/>
    </row>
    <row r="211" spans="2:7">
      <c r="B211" s="150"/>
      <c r="C211" s="151"/>
      <c r="D211" s="9" t="s">
        <v>205</v>
      </c>
      <c r="E211" s="8">
        <v>6</v>
      </c>
      <c r="F211" s="32">
        <v>600</v>
      </c>
      <c r="G211" s="33"/>
    </row>
    <row r="212" spans="2:7">
      <c r="B212" s="150"/>
      <c r="C212" s="151"/>
      <c r="D212" s="9" t="s">
        <v>206</v>
      </c>
      <c r="E212" s="8">
        <v>6</v>
      </c>
      <c r="F212" s="32">
        <v>600</v>
      </c>
      <c r="G212" s="33"/>
    </row>
    <row r="213" spans="2:7">
      <c r="B213" s="150"/>
      <c r="C213" s="151"/>
      <c r="D213" s="9" t="s">
        <v>207</v>
      </c>
      <c r="E213" s="8">
        <v>6</v>
      </c>
      <c r="F213" s="32">
        <v>600</v>
      </c>
      <c r="G213" s="33"/>
    </row>
    <row r="214" spans="2:7">
      <c r="B214" s="150"/>
      <c r="C214" s="151"/>
      <c r="D214" s="9" t="s">
        <v>208</v>
      </c>
      <c r="E214" s="8">
        <v>6</v>
      </c>
      <c r="F214" s="32">
        <v>600</v>
      </c>
      <c r="G214" s="33"/>
    </row>
    <row r="215" spans="2:7">
      <c r="B215" s="150"/>
      <c r="C215" s="151"/>
      <c r="D215" s="9" t="s">
        <v>209</v>
      </c>
      <c r="E215" s="8">
        <v>6</v>
      </c>
      <c r="F215" s="32">
        <v>600</v>
      </c>
      <c r="G215" s="33"/>
    </row>
    <row r="216" spans="2:7">
      <c r="B216" s="150"/>
      <c r="C216" s="151"/>
      <c r="D216" s="9" t="s">
        <v>198</v>
      </c>
      <c r="E216" s="8">
        <v>6</v>
      </c>
      <c r="F216" s="32">
        <v>600</v>
      </c>
      <c r="G216" s="33"/>
    </row>
    <row r="217" spans="2:7">
      <c r="B217" s="30" t="s">
        <v>27</v>
      </c>
      <c r="C217" s="29" t="s">
        <v>3</v>
      </c>
      <c r="D217" s="29" t="s">
        <v>28</v>
      </c>
      <c r="E217" s="29">
        <v>8</v>
      </c>
      <c r="F217" s="62">
        <v>365</v>
      </c>
      <c r="G217" s="63"/>
    </row>
    <row r="218" spans="2:7">
      <c r="B218" s="30" t="s">
        <v>46</v>
      </c>
      <c r="C218" s="8" t="s">
        <v>3</v>
      </c>
      <c r="D218" s="8" t="s">
        <v>47</v>
      </c>
      <c r="E218" s="8">
        <v>6000</v>
      </c>
      <c r="F218" s="32">
        <v>22</v>
      </c>
      <c r="G218" s="33"/>
    </row>
    <row r="219" spans="2:7">
      <c r="C219" s="6"/>
      <c r="D219" s="6"/>
      <c r="E219" s="6"/>
      <c r="F219" s="64"/>
      <c r="G219" s="65"/>
    </row>
    <row r="220" spans="2:7">
      <c r="B220" s="26" t="s">
        <v>212</v>
      </c>
      <c r="C220" s="6"/>
      <c r="D220" s="6"/>
      <c r="E220" s="6"/>
      <c r="F220" s="6"/>
      <c r="G220" s="7"/>
    </row>
    <row r="221" spans="2:7" ht="38.25">
      <c r="B221" s="8" t="s">
        <v>0</v>
      </c>
      <c r="C221" s="8" t="s">
        <v>1</v>
      </c>
      <c r="D221" s="8" t="s">
        <v>2</v>
      </c>
      <c r="E221" s="8" t="s">
        <v>83</v>
      </c>
      <c r="F221" s="8" t="s">
        <v>81</v>
      </c>
      <c r="G221" s="8" t="s">
        <v>82</v>
      </c>
    </row>
    <row r="222" spans="2:7">
      <c r="B222" s="9" t="s">
        <v>31</v>
      </c>
      <c r="C222" s="8" t="s">
        <v>3</v>
      </c>
      <c r="D222" s="8" t="s">
        <v>30</v>
      </c>
      <c r="E222" s="8">
        <v>20</v>
      </c>
      <c r="F222" s="32">
        <v>240</v>
      </c>
      <c r="G222" s="32"/>
    </row>
    <row r="223" spans="2:7">
      <c r="B223" s="30" t="s">
        <v>29</v>
      </c>
      <c r="C223" s="8" t="s">
        <v>3</v>
      </c>
      <c r="D223" s="8" t="s">
        <v>30</v>
      </c>
      <c r="E223" s="8">
        <v>30</v>
      </c>
      <c r="F223" s="32">
        <v>150</v>
      </c>
      <c r="G223" s="32"/>
    </row>
    <row r="226" spans="2:7">
      <c r="B226" s="22" t="s">
        <v>217</v>
      </c>
    </row>
    <row r="227" spans="2:7" ht="38.25">
      <c r="B227" s="13" t="s">
        <v>0</v>
      </c>
      <c r="C227" s="8" t="s">
        <v>1</v>
      </c>
      <c r="D227" s="8" t="s">
        <v>2</v>
      </c>
      <c r="E227" s="8" t="s">
        <v>83</v>
      </c>
      <c r="F227" s="8" t="s">
        <v>81</v>
      </c>
      <c r="G227" s="8" t="s">
        <v>95</v>
      </c>
    </row>
    <row r="228" spans="2:7" ht="25.5">
      <c r="B228" s="30" t="s">
        <v>216</v>
      </c>
      <c r="C228" s="8" t="s">
        <v>61</v>
      </c>
      <c r="D228" s="8" t="s">
        <v>311</v>
      </c>
      <c r="E228" s="8">
        <v>34</v>
      </c>
      <c r="F228" s="8">
        <v>320</v>
      </c>
      <c r="G228" s="32"/>
    </row>
    <row r="229" spans="2:7" ht="25.5">
      <c r="B229" s="30" t="s">
        <v>289</v>
      </c>
      <c r="C229" s="40" t="s">
        <v>62</v>
      </c>
      <c r="D229" s="8" t="s">
        <v>290</v>
      </c>
      <c r="E229" s="8">
        <v>18</v>
      </c>
      <c r="F229" s="8">
        <v>100</v>
      </c>
      <c r="G229" s="32"/>
    </row>
    <row r="230" spans="2:7" ht="25.5">
      <c r="B230" s="30" t="s">
        <v>291</v>
      </c>
      <c r="C230" s="40" t="s">
        <v>62</v>
      </c>
      <c r="D230" s="8" t="s">
        <v>292</v>
      </c>
      <c r="E230" s="8">
        <v>36</v>
      </c>
      <c r="F230" s="8">
        <v>60</v>
      </c>
      <c r="G230" s="32"/>
    </row>
    <row r="231" spans="2:7" ht="25.5">
      <c r="B231" s="30" t="s">
        <v>293</v>
      </c>
      <c r="C231" s="40" t="s">
        <v>62</v>
      </c>
      <c r="D231" s="8" t="s">
        <v>287</v>
      </c>
      <c r="E231" s="8">
        <v>18</v>
      </c>
      <c r="F231" s="8">
        <v>85</v>
      </c>
      <c r="G231" s="32"/>
    </row>
    <row r="233" spans="2:7">
      <c r="B233" s="22" t="s">
        <v>218</v>
      </c>
    </row>
    <row r="234" spans="2:7" ht="38.25">
      <c r="B234" s="13" t="s">
        <v>0</v>
      </c>
      <c r="C234" s="8" t="s">
        <v>1</v>
      </c>
      <c r="D234" s="8" t="s">
        <v>2</v>
      </c>
      <c r="E234" s="8" t="s">
        <v>83</v>
      </c>
      <c r="F234" s="8" t="s">
        <v>81</v>
      </c>
      <c r="G234" s="8" t="s">
        <v>95</v>
      </c>
    </row>
    <row r="235" spans="2:7" ht="25.5">
      <c r="B235" s="30" t="s">
        <v>75</v>
      </c>
      <c r="C235" s="8" t="s">
        <v>76</v>
      </c>
      <c r="D235" s="8" t="s">
        <v>77</v>
      </c>
      <c r="E235" s="8" t="s">
        <v>86</v>
      </c>
      <c r="F235" s="8">
        <v>80</v>
      </c>
      <c r="G235" s="8"/>
    </row>
    <row r="237" spans="2:7">
      <c r="B237" s="22" t="s">
        <v>219</v>
      </c>
    </row>
    <row r="238" spans="2:7" ht="38.25">
      <c r="B238" s="13" t="s">
        <v>0</v>
      </c>
      <c r="C238" s="8" t="s">
        <v>1</v>
      </c>
      <c r="D238" s="8" t="s">
        <v>2</v>
      </c>
      <c r="E238" s="8" t="s">
        <v>83</v>
      </c>
      <c r="F238" s="8" t="s">
        <v>81</v>
      </c>
      <c r="G238" s="8" t="s">
        <v>95</v>
      </c>
    </row>
    <row r="239" spans="2:7" ht="25.5">
      <c r="B239" s="54" t="s">
        <v>220</v>
      </c>
      <c r="C239" s="8" t="s">
        <v>61</v>
      </c>
      <c r="D239" s="13" t="s">
        <v>221</v>
      </c>
      <c r="E239" s="50"/>
      <c r="F239" s="50"/>
      <c r="G239" s="50"/>
    </row>
    <row r="240" spans="2:7" ht="25.5">
      <c r="B240" s="54" t="s">
        <v>222</v>
      </c>
      <c r="C240" s="8" t="s">
        <v>61</v>
      </c>
      <c r="D240" s="50" t="s">
        <v>268</v>
      </c>
      <c r="E240" s="50"/>
      <c r="F240" s="50"/>
      <c r="G240" s="50"/>
    </row>
    <row r="241" spans="2:7" ht="21" customHeight="1">
      <c r="B241" s="54" t="s">
        <v>223</v>
      </c>
      <c r="C241" s="50" t="s">
        <v>3</v>
      </c>
      <c r="D241" s="50" t="s">
        <v>224</v>
      </c>
      <c r="E241" s="50"/>
      <c r="F241" s="50"/>
      <c r="G241" s="50"/>
    </row>
    <row r="244" spans="2:7" ht="18">
      <c r="B244" s="24" t="s">
        <v>228</v>
      </c>
      <c r="G244" s="15"/>
    </row>
    <row r="245" spans="2:7" ht="38.25">
      <c r="B245" s="13" t="s">
        <v>0</v>
      </c>
      <c r="C245" s="8" t="s">
        <v>1</v>
      </c>
      <c r="D245" s="8" t="s">
        <v>2</v>
      </c>
      <c r="E245" s="8" t="s">
        <v>83</v>
      </c>
      <c r="F245" s="8" t="s">
        <v>81</v>
      </c>
      <c r="G245" s="8" t="s">
        <v>95</v>
      </c>
    </row>
    <row r="246" spans="2:7">
      <c r="B246" s="30" t="s">
        <v>230</v>
      </c>
      <c r="C246" s="8" t="s">
        <v>3</v>
      </c>
      <c r="D246" s="8" t="s">
        <v>4</v>
      </c>
      <c r="E246" s="8">
        <v>5</v>
      </c>
      <c r="F246" s="8"/>
      <c r="G246" s="33"/>
    </row>
    <row r="247" spans="2:7">
      <c r="B247" s="30" t="s">
        <v>229</v>
      </c>
      <c r="C247" s="8" t="s">
        <v>3</v>
      </c>
      <c r="D247" s="8" t="s">
        <v>5</v>
      </c>
      <c r="E247" s="8">
        <v>10</v>
      </c>
      <c r="F247" s="8"/>
      <c r="G247" s="33"/>
    </row>
    <row r="248" spans="2:7">
      <c r="B248" s="30" t="s">
        <v>6</v>
      </c>
      <c r="C248" s="8" t="s">
        <v>3</v>
      </c>
      <c r="D248" s="8" t="s">
        <v>7</v>
      </c>
      <c r="E248" s="8">
        <v>10</v>
      </c>
      <c r="F248" s="8"/>
      <c r="G248" s="33"/>
    </row>
    <row r="250" spans="2:7" ht="25.5">
      <c r="B250" s="30" t="s">
        <v>48</v>
      </c>
      <c r="C250" s="8" t="s">
        <v>3</v>
      </c>
      <c r="D250" s="8" t="s">
        <v>49</v>
      </c>
      <c r="E250" s="8">
        <v>20</v>
      </c>
      <c r="F250" s="8"/>
      <c r="G250" s="33"/>
    </row>
    <row r="251" spans="2:7">
      <c r="B251" s="20"/>
      <c r="C251" s="6"/>
      <c r="D251" s="6"/>
      <c r="E251" s="6"/>
      <c r="F251" s="6"/>
      <c r="G251" s="28"/>
    </row>
    <row r="252" spans="2:7">
      <c r="B252" s="20"/>
      <c r="C252" s="6"/>
      <c r="D252" s="6"/>
      <c r="E252" s="6"/>
      <c r="F252" s="6"/>
      <c r="G252" s="28"/>
    </row>
    <row r="253" spans="2:7">
      <c r="B253" s="20"/>
      <c r="C253" s="6"/>
      <c r="D253" s="6"/>
      <c r="E253" s="6"/>
      <c r="F253" s="6"/>
      <c r="G253" s="28"/>
    </row>
    <row r="254" spans="2:7">
      <c r="B254" s="20"/>
      <c r="C254" s="6"/>
      <c r="D254" s="6"/>
      <c r="E254" s="6"/>
      <c r="F254" s="6"/>
      <c r="G254" s="28"/>
    </row>
    <row r="255" spans="2:7">
      <c r="B255" s="20"/>
      <c r="C255" s="6"/>
      <c r="D255" s="6"/>
      <c r="E255" s="6"/>
      <c r="F255" s="6"/>
      <c r="G255" s="28"/>
    </row>
    <row r="256" spans="2:7">
      <c r="G256" s="21"/>
    </row>
  </sheetData>
  <mergeCells count="16">
    <mergeCell ref="G4:G5"/>
    <mergeCell ref="B10:B11"/>
    <mergeCell ref="C10:C11"/>
    <mergeCell ref="D10:D11"/>
    <mergeCell ref="G10:G11"/>
    <mergeCell ref="E10:E11"/>
    <mergeCell ref="B207:B216"/>
    <mergeCell ref="C207:C216"/>
    <mergeCell ref="F10:F11"/>
    <mergeCell ref="B4:B5"/>
    <mergeCell ref="C4:C5"/>
    <mergeCell ref="D4:D5"/>
    <mergeCell ref="C202:C206"/>
    <mergeCell ref="C192:C196"/>
    <mergeCell ref="B197:B199"/>
    <mergeCell ref="C197:C199"/>
  </mergeCells>
  <phoneticPr fontId="5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1446</cp:lastModifiedBy>
  <cp:lastPrinted>2013-06-17T04:02:06Z</cp:lastPrinted>
  <dcterms:created xsi:type="dcterms:W3CDTF">2009-01-16T05:04:01Z</dcterms:created>
  <dcterms:modified xsi:type="dcterms:W3CDTF">2013-06-17T04:03:25Z</dcterms:modified>
</cp:coreProperties>
</file>