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17115" windowHeight="11760"/>
  </bookViews>
  <sheets>
    <sheet name="Расчет" sheetId="1" r:id="rId1"/>
  </sheets>
  <definedNames>
    <definedName name="_xlnm.Print_Area" localSheetId="0">Расчет!$A$1:$F$200</definedName>
  </definedNames>
  <calcPr calcId="145621"/>
</workbook>
</file>

<file path=xl/calcChain.xml><?xml version="1.0" encoding="utf-8"?>
<calcChain xmlns="http://schemas.openxmlformats.org/spreadsheetml/2006/main">
  <c r="F199" i="1" l="1"/>
  <c r="E197" i="1"/>
  <c r="D199" i="1"/>
  <c r="E199" i="1"/>
  <c r="E200" i="1"/>
  <c r="F193" i="1"/>
  <c r="D198" i="1" s="1"/>
  <c r="F198" i="1" s="1"/>
  <c r="E193" i="1"/>
  <c r="F169" i="1" l="1"/>
  <c r="F106" i="1" l="1"/>
  <c r="F73" i="1"/>
  <c r="F183" i="1" l="1"/>
  <c r="F180" i="1"/>
  <c r="F166" i="1"/>
  <c r="F170" i="1" s="1"/>
  <c r="F171" i="1" s="1"/>
  <c r="F155" i="1"/>
  <c r="F152" i="1"/>
  <c r="F140" i="1"/>
  <c r="F134" i="1"/>
  <c r="F129" i="1"/>
  <c r="F122" i="1"/>
  <c r="F102" i="1"/>
  <c r="F69" i="1"/>
  <c r="F39" i="1"/>
  <c r="F35" i="1"/>
  <c r="F31" i="1"/>
  <c r="F156" i="1" l="1"/>
  <c r="F157" i="1" s="1"/>
  <c r="F184" i="1"/>
  <c r="F185" i="1" s="1"/>
  <c r="F141" i="1"/>
  <c r="F143" i="1" s="1"/>
  <c r="F108" i="1"/>
  <c r="F111" i="1" s="1"/>
  <c r="F75" i="1"/>
  <c r="F78" i="1" s="1"/>
  <c r="F41" i="1"/>
  <c r="F187" i="1" l="1"/>
  <c r="F44" i="1"/>
  <c r="F113" i="1" s="1"/>
  <c r="D197" i="1" s="1"/>
  <c r="F197" i="1" l="1"/>
  <c r="D200" i="1"/>
  <c r="F200" i="1"/>
</calcChain>
</file>

<file path=xl/sharedStrings.xml><?xml version="1.0" encoding="utf-8"?>
<sst xmlns="http://schemas.openxmlformats.org/spreadsheetml/2006/main" count="378" uniqueCount="91">
  <si>
    <t>год</t>
  </si>
  <si>
    <t>№ п/п</t>
  </si>
  <si>
    <t>Наименование операции</t>
  </si>
  <si>
    <t>Вид уборки</t>
  </si>
  <si>
    <t>Ед. изм.</t>
  </si>
  <si>
    <t>Объем в ед. изм.</t>
  </si>
  <si>
    <t xml:space="preserve">ЛЕТНЕЕ СОДЕРЖАНИЕ </t>
  </si>
  <si>
    <t>ОСНОВНЫЕ ОПЕРАЦИИ</t>
  </si>
  <si>
    <t>Мойка проезжей части (дороги)</t>
  </si>
  <si>
    <t>механ</t>
  </si>
  <si>
    <t>1000м2</t>
  </si>
  <si>
    <t>Подметание проезжей части (дороги)</t>
  </si>
  <si>
    <t>Подметание лотковых зон (дороги)</t>
  </si>
  <si>
    <t>Мойка лотковых зон (дороги)</t>
  </si>
  <si>
    <t>Уборка крупного мусора с дорог</t>
  </si>
  <si>
    <t>ручн</t>
  </si>
  <si>
    <t>Мойка проезжей части (заездные карманы)</t>
  </si>
  <si>
    <t>Подметание проезжей части (заездные карманы)</t>
  </si>
  <si>
    <t>Подметание лотковых зон (заездные карманы)</t>
  </si>
  <si>
    <t>Мойка лотковых зон (заездные карманы)</t>
  </si>
  <si>
    <t>Уборка крупного мусора с заездных карманов</t>
  </si>
  <si>
    <t>Уборка заездных карманов</t>
  </si>
  <si>
    <t>Уборка съездов</t>
  </si>
  <si>
    <t>Планировка обочин</t>
  </si>
  <si>
    <t>Уборка обочин от мусора</t>
  </si>
  <si>
    <t>Уборка газонов от мусора</t>
  </si>
  <si>
    <t>Очистка урн от мусора</t>
  </si>
  <si>
    <t>1 урна</t>
  </si>
  <si>
    <t>Очистка тротуаров</t>
  </si>
  <si>
    <t>Кошение газонов</t>
  </si>
  <si>
    <t>Итого по основным операциям</t>
  </si>
  <si>
    <t>ВЫВОЗКА СМЕТА, МУСОРА</t>
  </si>
  <si>
    <t xml:space="preserve">Вывозка при постоянной уборке </t>
  </si>
  <si>
    <t>тн/сезон</t>
  </si>
  <si>
    <t>Итого по вывозке смета</t>
  </si>
  <si>
    <t>ПРОЧИЕ РАБОТЫ</t>
  </si>
  <si>
    <t>1 дерево</t>
  </si>
  <si>
    <t>Ликвидация аварийных деревьев</t>
  </si>
  <si>
    <t>Итого по прочим работам</t>
  </si>
  <si>
    <t>Всего по летнему содержанию</t>
  </si>
  <si>
    <t>ВСЕГО по 1 категории дорог Орджоникидзевский район</t>
  </si>
  <si>
    <t>ВСЕГО по 2 категории дорог Орджоникидзевский район</t>
  </si>
  <si>
    <t>ВСЕГО по 3 категории дорог Орджоникидзевский район</t>
  </si>
  <si>
    <t>СОДЕРЖАНИЕ ДОРОГ ЧАСТНОГО СЕКТОРА</t>
  </si>
  <si>
    <t>Итого</t>
  </si>
  <si>
    <t>СОДЕРЖАНИЕ ВНУТРИКВАРТАЛЬНЫХ ПРОЕЗДОВ</t>
  </si>
  <si>
    <t xml:space="preserve">СОДЕРЖАНИЕ ТРОТУАРОВ </t>
  </si>
  <si>
    <t>Уборка проезжей части от крупного мусора</t>
  </si>
  <si>
    <t>Вывозка смета, мусора</t>
  </si>
  <si>
    <t>на расстояние 41 км</t>
  </si>
  <si>
    <t>Подметание проезжей части</t>
  </si>
  <si>
    <t>Уборка смета у борта</t>
  </si>
  <si>
    <t>Уборка от мусора</t>
  </si>
  <si>
    <t xml:space="preserve">СОДЕРЖАНИЕ ГАЗОНОВ </t>
  </si>
  <si>
    <t>Кошение травы на газонах</t>
  </si>
  <si>
    <t xml:space="preserve"> год</t>
  </si>
  <si>
    <t>Очистка остановок</t>
  </si>
  <si>
    <t>Уборка крупного мусора</t>
  </si>
  <si>
    <t>м2</t>
  </si>
  <si>
    <t>ВСЕГО по 1 категории  Орджоникидзевский район</t>
  </si>
  <si>
    <t>Летний период</t>
  </si>
  <si>
    <t>Прочие работы</t>
  </si>
  <si>
    <t xml:space="preserve">Наименование </t>
  </si>
  <si>
    <t>ДЛЯ ДОРОГ 1-3 КАТЕГОРИИ</t>
  </si>
  <si>
    <t>ИТОГО Содержание автомобильных дорог общего пользования</t>
  </si>
  <si>
    <t>ИТОГО Ремонт автомобильных дорог 1-3 категории, ВКП</t>
  </si>
  <si>
    <t>ИТОГО Содержание остановочных пунктов</t>
  </si>
  <si>
    <t>Содержание автомобильных дорог в г. Перми (Орджоникидзевский район).                                                 Дороги 1 категории.</t>
  </si>
  <si>
    <t>Содержание автомобильных дорог в г. Перми (Орджоникидзевский район).                                         Дороги 2 категории.</t>
  </si>
  <si>
    <t>ЛОТ №2</t>
  </si>
  <si>
    <t>Ремонт горячим асфальтом до 5м2</t>
  </si>
  <si>
    <t>Содержание автомобильных дорог в г. Перми (Орджоникидзевский район).                                Дороги 3 категории.</t>
  </si>
  <si>
    <t>Всего стоимость работ за сезон, руб.</t>
  </si>
  <si>
    <t>Всего стоимость работ за сезон, руб</t>
  </si>
  <si>
    <t>Содержание остановочных пунктов в г.Перми (Орджоникидзевский район)                                       Дороги 1 категории</t>
  </si>
  <si>
    <t xml:space="preserve">Содержание дорог частного сектора, внутриквартальных проездов в г. Перми (Орджоникидзевский район). </t>
  </si>
  <si>
    <t>Содержание остановочных пунктов в г.Перми (Орджоникидзевский район)                                              Дороги 2 категории</t>
  </si>
  <si>
    <t>Содержание остановочных пунктов в г.Перми (Орджоникидзевский район)                                                          Дороги 3 категории</t>
  </si>
  <si>
    <t>Текущий ремонт автомобильных дорог 1-3категорий,ВКП                                                                                                  в Орджоникидзевском районе города Перми</t>
  </si>
  <si>
    <t xml:space="preserve">Расчет стоимости выполнения работ на период с 21июля по 20августа 2013года </t>
  </si>
  <si>
    <t>летний период: 21.07.2013-20. 08.2013.</t>
  </si>
  <si>
    <t>Всего за  период, руб.</t>
  </si>
  <si>
    <t>ИТОГО  СОДЕРЖАНИЕ  И РЕМОНТ ГОРОДСКИХ УЛИЦ И ДОРОГ                                                                  ЛОТ №2  Орджоникидзевского района</t>
  </si>
  <si>
    <t>ВСЕГО по 2 категории Орджоникидзевский район</t>
  </si>
  <si>
    <t>ВСЕГО по 3 категории Орджоникидзевский район</t>
  </si>
  <si>
    <t>ИТОГО по  Орджоникидзевскому району</t>
  </si>
  <si>
    <t>ИТОГО по Орджоникидзевскому району</t>
  </si>
  <si>
    <t>ИТОГО  по Орджоникидзевскому району</t>
  </si>
  <si>
    <t>ВСЕГО по ЛОТ №2 Орджоникидзевского района</t>
  </si>
  <si>
    <t xml:space="preserve"> об открытом аукционе в электронной форме</t>
  </si>
  <si>
    <t>Приложение №3 к документации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</si>
</sst>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_-* #,##0.00000_р_._-;\-* #,##0.000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43" fontId="2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57">
    <xf numFmtId="0" fontId="0" fillId="0" borderId="0" xfId="0"/>
    <xf numFmtId="0" fontId="3" fillId="0" borderId="0" xfId="6" applyFont="1" applyFill="1" applyBorder="1" applyAlignment="1">
      <alignment vertical="center" wrapText="1"/>
    </xf>
    <xf numFmtId="43" fontId="3" fillId="0" borderId="0" xfId="7" applyFont="1" applyFill="1" applyBorder="1" applyAlignment="1">
      <alignment vertical="center" wrapText="1"/>
    </xf>
    <xf numFmtId="0" fontId="7" fillId="0" borderId="0" xfId="0" applyFont="1"/>
    <xf numFmtId="0" fontId="8" fillId="0" borderId="0" xfId="1" applyFont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43" fontId="8" fillId="0" borderId="9" xfId="7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vertical="center" wrapText="1"/>
    </xf>
    <xf numFmtId="43" fontId="8" fillId="0" borderId="1" xfId="7" applyFont="1" applyBorder="1" applyAlignment="1">
      <alignment vertical="center" wrapText="1"/>
    </xf>
    <xf numFmtId="0" fontId="8" fillId="0" borderId="1" xfId="1" applyFont="1" applyBorder="1" applyAlignment="1">
      <alignment horizontal="justify" vertical="center" wrapText="1"/>
    </xf>
    <xf numFmtId="0" fontId="6" fillId="2" borderId="1" xfId="1" applyFont="1" applyFill="1" applyBorder="1" applyAlignment="1">
      <alignment vertical="center" wrapText="1"/>
    </xf>
    <xf numFmtId="43" fontId="6" fillId="2" borderId="1" xfId="7" applyFont="1" applyFill="1" applyBorder="1" applyAlignment="1">
      <alignment vertical="center" wrapText="1"/>
    </xf>
    <xf numFmtId="0" fontId="6" fillId="0" borderId="1" xfId="1" applyFont="1" applyFill="1" applyBorder="1" applyAlignment="1">
      <alignment vertical="center" wrapText="1"/>
    </xf>
    <xf numFmtId="43" fontId="6" fillId="0" borderId="1" xfId="7" applyFont="1" applyFill="1" applyBorder="1" applyAlignment="1">
      <alignment vertical="center" wrapText="1"/>
    </xf>
    <xf numFmtId="0" fontId="8" fillId="0" borderId="1" xfId="1" applyFont="1" applyFill="1" applyBorder="1" applyAlignment="1">
      <alignment vertical="center" wrapText="1"/>
    </xf>
    <xf numFmtId="0" fontId="8" fillId="0" borderId="2" xfId="1" applyFont="1" applyFill="1" applyBorder="1" applyAlignment="1">
      <alignment vertical="center" wrapText="1"/>
    </xf>
    <xf numFmtId="164" fontId="8" fillId="0" borderId="1" xfId="1" applyNumberFormat="1" applyFont="1" applyFill="1" applyBorder="1" applyAlignment="1">
      <alignment vertical="center" wrapText="1"/>
    </xf>
    <xf numFmtId="43" fontId="8" fillId="0" borderId="1" xfId="7" applyFont="1" applyFill="1" applyBorder="1" applyAlignment="1">
      <alignment vertical="center" wrapText="1"/>
    </xf>
    <xf numFmtId="1" fontId="8" fillId="0" borderId="1" xfId="7" applyNumberFormat="1" applyFont="1" applyBorder="1" applyAlignment="1">
      <alignment vertical="center" wrapText="1"/>
    </xf>
    <xf numFmtId="0" fontId="6" fillId="3" borderId="1" xfId="1" applyFont="1" applyFill="1" applyBorder="1" applyAlignment="1">
      <alignment vertical="center" wrapText="1"/>
    </xf>
    <xf numFmtId="43" fontId="6" fillId="3" borderId="1" xfId="7" applyFont="1" applyFill="1" applyBorder="1" applyAlignment="1">
      <alignment vertical="center" wrapText="1"/>
    </xf>
    <xf numFmtId="0" fontId="6" fillId="6" borderId="1" xfId="1" applyFont="1" applyFill="1" applyBorder="1" applyAlignment="1">
      <alignment vertical="center" wrapText="1"/>
    </xf>
    <xf numFmtId="43" fontId="6" fillId="6" borderId="1" xfId="7" applyFont="1" applyFill="1" applyBorder="1" applyAlignment="1">
      <alignment vertical="center" wrapText="1"/>
    </xf>
    <xf numFmtId="0" fontId="6" fillId="7" borderId="1" xfId="1" applyFont="1" applyFill="1" applyBorder="1" applyAlignment="1">
      <alignment vertical="center" wrapText="1"/>
    </xf>
    <xf numFmtId="0" fontId="6" fillId="7" borderId="1" xfId="1" applyFont="1" applyFill="1" applyBorder="1" applyAlignment="1">
      <alignment horizontal="center" vertical="center" wrapText="1"/>
    </xf>
    <xf numFmtId="43" fontId="6" fillId="7" borderId="1" xfId="7" applyFont="1" applyFill="1" applyBorder="1" applyAlignment="1">
      <alignment vertical="center" wrapText="1"/>
    </xf>
    <xf numFmtId="0" fontId="8" fillId="0" borderId="0" xfId="1" applyFont="1"/>
    <xf numFmtId="0" fontId="10" fillId="8" borderId="3" xfId="1" applyFont="1" applyFill="1" applyBorder="1" applyAlignment="1">
      <alignment vertical="center" wrapText="1"/>
    </xf>
    <xf numFmtId="0" fontId="10" fillId="8" borderId="4" xfId="1" applyFont="1" applyFill="1" applyBorder="1" applyAlignment="1">
      <alignment vertical="center" wrapText="1"/>
    </xf>
    <xf numFmtId="0" fontId="10" fillId="8" borderId="4" xfId="1" applyFont="1" applyFill="1" applyBorder="1" applyAlignment="1">
      <alignment horizontal="center" vertical="center" wrapText="1"/>
    </xf>
    <xf numFmtId="0" fontId="6" fillId="8" borderId="4" xfId="1" applyFont="1" applyFill="1" applyBorder="1" applyAlignment="1">
      <alignment vertical="center" wrapText="1"/>
    </xf>
    <xf numFmtId="43" fontId="10" fillId="8" borderId="4" xfId="7" applyFont="1" applyFill="1" applyBorder="1" applyAlignment="1">
      <alignment vertical="center" wrapText="1"/>
    </xf>
    <xf numFmtId="43" fontId="10" fillId="8" borderId="8" xfId="7" applyFont="1" applyFill="1" applyBorder="1" applyAlignment="1">
      <alignment vertical="center" wrapText="1"/>
    </xf>
    <xf numFmtId="0" fontId="8" fillId="0" borderId="1" xfId="6" applyFont="1" applyBorder="1" applyAlignment="1">
      <alignment vertical="center" wrapText="1"/>
    </xf>
    <xf numFmtId="43" fontId="8" fillId="0" borderId="9" xfId="7" applyFont="1" applyBorder="1" applyAlignment="1">
      <alignment vertical="center" wrapText="1"/>
    </xf>
    <xf numFmtId="0" fontId="6" fillId="0" borderId="1" xfId="6" applyFont="1" applyBorder="1" applyAlignment="1">
      <alignment vertical="center" wrapText="1"/>
    </xf>
    <xf numFmtId="43" fontId="6" fillId="5" borderId="1" xfId="7" applyFont="1" applyFill="1" applyBorder="1" applyAlignment="1">
      <alignment vertical="center" wrapText="1"/>
    </xf>
    <xf numFmtId="0" fontId="6" fillId="4" borderId="1" xfId="6" applyFont="1" applyFill="1" applyBorder="1" applyAlignment="1">
      <alignment vertical="center" wrapText="1"/>
    </xf>
    <xf numFmtId="43" fontId="6" fillId="4" borderId="1" xfId="7" applyFont="1" applyFill="1" applyBorder="1" applyAlignment="1">
      <alignment vertical="center" wrapText="1"/>
    </xf>
    <xf numFmtId="0" fontId="8" fillId="6" borderId="1" xfId="6" applyFont="1" applyFill="1" applyBorder="1" applyAlignment="1">
      <alignment vertical="center" wrapText="1"/>
    </xf>
    <xf numFmtId="43" fontId="8" fillId="0" borderId="1" xfId="7" applyNumberFormat="1" applyFont="1" applyBorder="1" applyAlignment="1">
      <alignment vertical="center" wrapText="1"/>
    </xf>
    <xf numFmtId="164" fontId="8" fillId="0" borderId="1" xfId="7" applyNumberFormat="1" applyFont="1" applyBorder="1" applyAlignment="1">
      <alignment vertical="center" wrapText="1"/>
    </xf>
    <xf numFmtId="43" fontId="6" fillId="5" borderId="1" xfId="7" applyNumberFormat="1" applyFont="1" applyFill="1" applyBorder="1" applyAlignment="1">
      <alignment vertical="center" wrapText="1"/>
    </xf>
    <xf numFmtId="43" fontId="6" fillId="0" borderId="1" xfId="7" applyFont="1" applyBorder="1" applyAlignment="1">
      <alignment vertical="center" wrapText="1"/>
    </xf>
    <xf numFmtId="0" fontId="8" fillId="4" borderId="1" xfId="6" applyFont="1" applyFill="1" applyBorder="1" applyAlignment="1">
      <alignment vertical="center" wrapText="1"/>
    </xf>
    <xf numFmtId="43" fontId="8" fillId="4" borderId="1" xfId="7" applyFont="1" applyFill="1" applyBorder="1" applyAlignment="1">
      <alignment vertical="center" wrapText="1"/>
    </xf>
    <xf numFmtId="0" fontId="6" fillId="6" borderId="1" xfId="6" applyFont="1" applyFill="1" applyBorder="1" applyAlignment="1">
      <alignment vertical="center" wrapText="1"/>
    </xf>
    <xf numFmtId="43" fontId="8" fillId="6" borderId="1" xfId="7" applyFont="1" applyFill="1" applyBorder="1" applyAlignment="1">
      <alignment vertical="center" wrapText="1"/>
    </xf>
    <xf numFmtId="0" fontId="6" fillId="8" borderId="1" xfId="6" applyFont="1" applyFill="1" applyBorder="1" applyAlignment="1">
      <alignment vertical="center" wrapText="1"/>
    </xf>
    <xf numFmtId="43" fontId="8" fillId="0" borderId="0" xfId="9" applyFont="1" applyAlignment="1">
      <alignment vertical="center" wrapText="1"/>
    </xf>
    <xf numFmtId="0" fontId="8" fillId="0" borderId="0" xfId="8" applyFont="1" applyAlignment="1">
      <alignment vertical="center" wrapText="1"/>
    </xf>
    <xf numFmtId="0" fontId="8" fillId="0" borderId="1" xfId="8" applyFont="1" applyBorder="1" applyAlignment="1">
      <alignment horizontal="center" vertical="center" wrapText="1"/>
    </xf>
    <xf numFmtId="0" fontId="8" fillId="0" borderId="1" xfId="8" applyFont="1" applyBorder="1" applyAlignment="1">
      <alignment vertical="center" wrapText="1"/>
    </xf>
    <xf numFmtId="43" fontId="8" fillId="0" borderId="1" xfId="9" applyFont="1" applyBorder="1" applyAlignment="1">
      <alignment vertical="center" wrapText="1"/>
    </xf>
    <xf numFmtId="0" fontId="6" fillId="2" borderId="1" xfId="8" applyFont="1" applyFill="1" applyBorder="1" applyAlignment="1">
      <alignment vertical="center" wrapText="1"/>
    </xf>
    <xf numFmtId="43" fontId="6" fillId="2" borderId="1" xfId="9" applyFont="1" applyFill="1" applyBorder="1" applyAlignment="1">
      <alignment vertical="center" wrapText="1"/>
    </xf>
    <xf numFmtId="0" fontId="8" fillId="0" borderId="1" xfId="8" applyFont="1" applyFill="1" applyBorder="1" applyAlignment="1">
      <alignment vertical="center" wrapText="1"/>
    </xf>
    <xf numFmtId="0" fontId="8" fillId="0" borderId="2" xfId="8" applyFont="1" applyFill="1" applyBorder="1" applyAlignment="1">
      <alignment vertical="center" wrapText="1"/>
    </xf>
    <xf numFmtId="164" fontId="8" fillId="0" borderId="1" xfId="8" applyNumberFormat="1" applyFont="1" applyFill="1" applyBorder="1" applyAlignment="1">
      <alignment vertical="center" wrapText="1"/>
    </xf>
    <xf numFmtId="43" fontId="8" fillId="0" borderId="1" xfId="9" applyFont="1" applyFill="1" applyBorder="1" applyAlignment="1">
      <alignment vertical="center" wrapText="1"/>
    </xf>
    <xf numFmtId="0" fontId="6" fillId="3" borderId="1" xfId="8" applyFont="1" applyFill="1" applyBorder="1" applyAlignment="1">
      <alignment vertical="center" wrapText="1"/>
    </xf>
    <xf numFmtId="43" fontId="6" fillId="3" borderId="1" xfId="9" applyFont="1" applyFill="1" applyBorder="1" applyAlignment="1">
      <alignment vertical="center" wrapText="1"/>
    </xf>
    <xf numFmtId="0" fontId="6" fillId="0" borderId="1" xfId="8" applyFont="1" applyBorder="1" applyAlignment="1">
      <alignment vertical="center" wrapText="1"/>
    </xf>
    <xf numFmtId="0" fontId="6" fillId="7" borderId="1" xfId="8" applyFont="1" applyFill="1" applyBorder="1" applyAlignment="1">
      <alignment vertical="center" wrapText="1"/>
    </xf>
    <xf numFmtId="43" fontId="6" fillId="7" borderId="1" xfId="9" applyFont="1" applyFill="1" applyBorder="1" applyAlignment="1">
      <alignment vertical="center" wrapText="1"/>
    </xf>
    <xf numFmtId="43" fontId="10" fillId="8" borderId="4" xfId="9" applyFont="1" applyFill="1" applyBorder="1" applyAlignment="1">
      <alignment vertical="center" wrapText="1"/>
    </xf>
    <xf numFmtId="0" fontId="11" fillId="0" borderId="1" xfId="6" applyFont="1" applyFill="1" applyBorder="1" applyAlignment="1">
      <alignment vertical="center" wrapText="1"/>
    </xf>
    <xf numFmtId="43" fontId="11" fillId="0" borderId="1" xfId="6" applyNumberFormat="1" applyFont="1" applyFill="1" applyBorder="1" applyAlignment="1">
      <alignment vertical="center" wrapText="1"/>
    </xf>
    <xf numFmtId="43" fontId="10" fillId="0" borderId="1" xfId="6" applyNumberFormat="1" applyFont="1" applyBorder="1" applyAlignment="1">
      <alignment vertical="center" wrapText="1"/>
    </xf>
    <xf numFmtId="0" fontId="10" fillId="8" borderId="1" xfId="6" applyFont="1" applyFill="1" applyBorder="1" applyAlignment="1">
      <alignment vertical="center" wrapText="1"/>
    </xf>
    <xf numFmtId="43" fontId="10" fillId="8" borderId="1" xfId="6" applyNumberFormat="1" applyFont="1" applyFill="1" applyBorder="1" applyAlignment="1">
      <alignment vertical="center" wrapText="1"/>
    </xf>
    <xf numFmtId="0" fontId="8" fillId="0" borderId="6" xfId="1" applyFont="1" applyBorder="1" applyAlignment="1">
      <alignment vertical="center" wrapText="1"/>
    </xf>
    <xf numFmtId="0" fontId="8" fillId="0" borderId="9" xfId="1" applyFont="1" applyBorder="1" applyAlignment="1">
      <alignment vertical="center" wrapText="1"/>
    </xf>
    <xf numFmtId="0" fontId="6" fillId="0" borderId="6" xfId="1" applyFont="1" applyBorder="1" applyAlignment="1">
      <alignment horizontal="center" vertical="center" wrapText="1"/>
    </xf>
    <xf numFmtId="43" fontId="8" fillId="0" borderId="1" xfId="9" applyFont="1" applyBorder="1" applyAlignment="1">
      <alignment horizontal="center" vertical="center" wrapText="1"/>
    </xf>
    <xf numFmtId="0" fontId="8" fillId="0" borderId="12" xfId="8" applyFont="1" applyBorder="1" applyAlignment="1">
      <alignment horizontal="center" vertical="center" wrapText="1"/>
    </xf>
    <xf numFmtId="43" fontId="8" fillId="0" borderId="12" xfId="9" applyFont="1" applyBorder="1" applyAlignment="1">
      <alignment horizontal="center" vertical="center" wrapText="1"/>
    </xf>
    <xf numFmtId="0" fontId="6" fillId="2" borderId="9" xfId="8" applyFont="1" applyFill="1" applyBorder="1" applyAlignment="1">
      <alignment vertical="center" wrapText="1"/>
    </xf>
    <xf numFmtId="43" fontId="6" fillId="2" borderId="9" xfId="9" applyFont="1" applyFill="1" applyBorder="1" applyAlignment="1">
      <alignment vertical="center" wrapText="1"/>
    </xf>
    <xf numFmtId="0" fontId="5" fillId="0" borderId="0" xfId="0" applyFont="1"/>
    <xf numFmtId="0" fontId="7" fillId="0" borderId="1" xfId="0" applyFont="1" applyBorder="1"/>
    <xf numFmtId="43" fontId="7" fillId="0" borderId="1" xfId="7" applyFont="1" applyBorder="1"/>
    <xf numFmtId="43" fontId="12" fillId="0" borderId="1" xfId="0" applyNumberFormat="1" applyFont="1" applyBorder="1"/>
    <xf numFmtId="43" fontId="13" fillId="0" borderId="1" xfId="0" applyNumberFormat="1" applyFont="1" applyBorder="1"/>
    <xf numFmtId="0" fontId="8" fillId="0" borderId="9" xfId="6" applyFont="1" applyBorder="1" applyAlignment="1">
      <alignment horizontal="center" vertical="center" wrapText="1"/>
    </xf>
    <xf numFmtId="43" fontId="8" fillId="0" borderId="12" xfId="7" applyFont="1" applyBorder="1" applyAlignment="1">
      <alignment horizontal="center" vertical="center" wrapText="1"/>
    </xf>
    <xf numFmtId="165" fontId="8" fillId="0" borderId="1" xfId="7" applyNumberFormat="1" applyFont="1" applyBorder="1" applyAlignment="1">
      <alignment vertical="center" wrapText="1"/>
    </xf>
    <xf numFmtId="165" fontId="8" fillId="0" borderId="1" xfId="9" applyNumberFormat="1" applyFont="1" applyBorder="1" applyAlignment="1">
      <alignment vertical="center" wrapText="1"/>
    </xf>
    <xf numFmtId="43" fontId="8" fillId="0" borderId="1" xfId="9" applyNumberFormat="1" applyFont="1" applyBorder="1" applyAlignment="1">
      <alignment vertical="center" wrapText="1"/>
    </xf>
    <xf numFmtId="0" fontId="7" fillId="8" borderId="1" xfId="0" applyFont="1" applyFill="1" applyBorder="1"/>
    <xf numFmtId="43" fontId="0" fillId="0" borderId="0" xfId="0" applyNumberFormat="1"/>
    <xf numFmtId="0" fontId="6" fillId="10" borderId="1" xfId="1" applyFont="1" applyFill="1" applyBorder="1" applyAlignment="1">
      <alignment vertical="center" wrapText="1"/>
    </xf>
    <xf numFmtId="43" fontId="6" fillId="10" borderId="1" xfId="7" applyFont="1" applyFill="1" applyBorder="1" applyAlignment="1">
      <alignment vertical="center" wrapText="1"/>
    </xf>
    <xf numFmtId="0" fontId="6" fillId="9" borderId="1" xfId="1" applyFont="1" applyFill="1" applyBorder="1" applyAlignment="1">
      <alignment vertical="center" wrapText="1"/>
    </xf>
    <xf numFmtId="43" fontId="6" fillId="9" borderId="1" xfId="7" applyFont="1" applyFill="1" applyBorder="1" applyAlignment="1">
      <alignment vertical="center" wrapText="1"/>
    </xf>
    <xf numFmtId="43" fontId="5" fillId="7" borderId="1" xfId="0" applyNumberFormat="1" applyFont="1" applyFill="1" applyBorder="1" applyAlignment="1">
      <alignment vertical="center"/>
    </xf>
    <xf numFmtId="43" fontId="5" fillId="9" borderId="1" xfId="0" applyNumberFormat="1" applyFont="1" applyFill="1" applyBorder="1" applyAlignment="1">
      <alignment vertical="center"/>
    </xf>
    <xf numFmtId="43" fontId="6" fillId="6" borderId="0" xfId="7" applyFont="1" applyFill="1" applyBorder="1" applyAlignment="1">
      <alignment vertical="center" wrapText="1"/>
    </xf>
    <xf numFmtId="43" fontId="6" fillId="0" borderId="0" xfId="7" applyFont="1" applyFill="1" applyBorder="1" applyAlignment="1">
      <alignment vertical="center" wrapText="1"/>
    </xf>
    <xf numFmtId="43" fontId="6" fillId="10" borderId="1" xfId="0" applyNumberFormat="1" applyFont="1" applyFill="1" applyBorder="1" applyAlignment="1">
      <alignment vertical="center" wrapText="1"/>
    </xf>
    <xf numFmtId="43" fontId="10" fillId="8" borderId="8" xfId="9" applyFont="1" applyFill="1" applyBorder="1" applyAlignment="1">
      <alignment horizontal="center" vertical="center" wrapText="1"/>
    </xf>
    <xf numFmtId="0" fontId="10" fillId="8" borderId="1" xfId="6" applyFont="1" applyFill="1" applyBorder="1" applyAlignment="1">
      <alignment horizontal="center" vertical="center" wrapText="1"/>
    </xf>
    <xf numFmtId="43" fontId="10" fillId="8" borderId="1" xfId="7" applyFont="1" applyFill="1" applyBorder="1" applyAlignment="1">
      <alignment vertical="center" wrapText="1"/>
    </xf>
    <xf numFmtId="0" fontId="13" fillId="8" borderId="1" xfId="0" applyFont="1" applyFill="1" applyBorder="1" applyAlignment="1"/>
    <xf numFmtId="43" fontId="13" fillId="8" borderId="1" xfId="7" applyFont="1" applyFill="1" applyBorder="1" applyAlignment="1"/>
    <xf numFmtId="0" fontId="8" fillId="0" borderId="1" xfId="8" applyFont="1" applyBorder="1" applyAlignment="1">
      <alignment horizontal="center" vertical="center" wrapText="1"/>
    </xf>
    <xf numFmtId="0" fontId="8" fillId="0" borderId="1" xfId="6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0" fillId="8" borderId="13" xfId="8" applyFont="1" applyFill="1" applyBorder="1" applyAlignment="1">
      <alignment vertical="center" wrapText="1"/>
    </xf>
    <xf numFmtId="0" fontId="6" fillId="8" borderId="14" xfId="8" applyFont="1" applyFill="1" applyBorder="1" applyAlignment="1">
      <alignment vertical="center" wrapText="1"/>
    </xf>
    <xf numFmtId="0" fontId="11" fillId="0" borderId="1" xfId="6" applyFont="1" applyFill="1" applyBorder="1" applyAlignment="1">
      <alignment horizontal="center" vertical="center" wrapText="1"/>
    </xf>
    <xf numFmtId="0" fontId="10" fillId="8" borderId="1" xfId="6" applyFont="1" applyFill="1" applyBorder="1" applyAlignment="1">
      <alignment horizontal="center" vertical="center" wrapText="1"/>
    </xf>
    <xf numFmtId="0" fontId="10" fillId="8" borderId="3" xfId="6" applyFont="1" applyFill="1" applyBorder="1" applyAlignment="1">
      <alignment horizontal="center" vertical="center" wrapText="1"/>
    </xf>
    <xf numFmtId="0" fontId="10" fillId="8" borderId="8" xfId="6" applyFont="1" applyFill="1" applyBorder="1" applyAlignment="1">
      <alignment horizontal="center" vertical="center" wrapText="1"/>
    </xf>
    <xf numFmtId="0" fontId="6" fillId="0" borderId="0" xfId="6" applyFont="1" applyFill="1" applyAlignment="1">
      <alignment horizontal="center" vertical="center" wrapText="1"/>
    </xf>
    <xf numFmtId="0" fontId="8" fillId="0" borderId="1" xfId="6" applyFont="1" applyBorder="1" applyAlignment="1">
      <alignment horizontal="center" vertical="center" wrapText="1"/>
    </xf>
    <xf numFmtId="0" fontId="8" fillId="0" borderId="1" xfId="8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17" fillId="0" borderId="0" xfId="0" applyFont="1" applyAlignment="1">
      <alignment horizontal="center" wrapText="1"/>
    </xf>
    <xf numFmtId="0" fontId="9" fillId="0" borderId="6" xfId="8" applyFont="1" applyBorder="1" applyAlignment="1">
      <alignment horizontal="center" vertical="center" wrapText="1"/>
    </xf>
    <xf numFmtId="0" fontId="9" fillId="0" borderId="2" xfId="8" applyFont="1" applyBorder="1" applyAlignment="1">
      <alignment horizontal="center" vertical="center" wrapText="1"/>
    </xf>
    <xf numFmtId="0" fontId="9" fillId="0" borderId="7" xfId="8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left" vertical="center" wrapText="1"/>
    </xf>
    <xf numFmtId="0" fontId="6" fillId="0" borderId="2" xfId="1" applyFont="1" applyBorder="1" applyAlignment="1">
      <alignment horizontal="left" vertical="center" wrapText="1"/>
    </xf>
    <xf numFmtId="0" fontId="6" fillId="0" borderId="7" xfId="1" applyFont="1" applyBorder="1" applyAlignment="1">
      <alignment horizontal="left" vertical="center" wrapText="1"/>
    </xf>
    <xf numFmtId="0" fontId="8" fillId="0" borderId="1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6" fillId="0" borderId="5" xfId="6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16" fillId="0" borderId="10" xfId="8" applyFont="1" applyBorder="1" applyAlignment="1">
      <alignment horizontal="center" vertical="center" wrapText="1"/>
    </xf>
    <xf numFmtId="0" fontId="9" fillId="0" borderId="6" xfId="6" applyFont="1" applyBorder="1" applyAlignment="1">
      <alignment horizontal="center" vertical="center" wrapText="1"/>
    </xf>
    <xf numFmtId="0" fontId="9" fillId="0" borderId="2" xfId="6" applyFont="1" applyBorder="1" applyAlignment="1">
      <alignment horizontal="center" vertical="center" wrapText="1"/>
    </xf>
    <xf numFmtId="0" fontId="9" fillId="0" borderId="7" xfId="6" applyFont="1" applyBorder="1" applyAlignment="1">
      <alignment horizontal="center" vertical="center" wrapText="1"/>
    </xf>
    <xf numFmtId="0" fontId="6" fillId="0" borderId="6" xfId="8" applyFont="1" applyBorder="1" applyAlignment="1">
      <alignment horizontal="left" vertical="center" wrapText="1"/>
    </xf>
    <xf numFmtId="0" fontId="6" fillId="0" borderId="2" xfId="8" applyFont="1" applyBorder="1" applyAlignment="1">
      <alignment horizontal="left" vertical="center" wrapText="1"/>
    </xf>
    <xf numFmtId="0" fontId="6" fillId="0" borderId="7" xfId="8" applyFont="1" applyBorder="1" applyAlignment="1">
      <alignment horizontal="left" vertical="center" wrapText="1"/>
    </xf>
    <xf numFmtId="0" fontId="6" fillId="0" borderId="6" xfId="8" applyFont="1" applyFill="1" applyBorder="1" applyAlignment="1">
      <alignment horizontal="left" vertical="center" wrapText="1"/>
    </xf>
    <xf numFmtId="0" fontId="6" fillId="0" borderId="2" xfId="8" applyFont="1" applyFill="1" applyBorder="1" applyAlignment="1">
      <alignment horizontal="left" vertical="center" wrapText="1"/>
    </xf>
    <xf numFmtId="0" fontId="6" fillId="0" borderId="7" xfId="8" applyFont="1" applyFill="1" applyBorder="1" applyAlignment="1">
      <alignment horizontal="left" vertical="center" wrapText="1"/>
    </xf>
    <xf numFmtId="0" fontId="6" fillId="0" borderId="6" xfId="6" applyFont="1" applyBorder="1" applyAlignment="1">
      <alignment horizontal="left" vertical="center" wrapText="1"/>
    </xf>
    <xf numFmtId="0" fontId="6" fillId="0" borderId="2" xfId="6" applyFont="1" applyBorder="1" applyAlignment="1">
      <alignment horizontal="left" vertical="center" wrapText="1"/>
    </xf>
    <xf numFmtId="0" fontId="6" fillId="0" borderId="7" xfId="6" applyFont="1" applyBorder="1" applyAlignment="1">
      <alignment horizontal="left" vertical="center" wrapText="1"/>
    </xf>
    <xf numFmtId="0" fontId="16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</cellXfs>
  <cellStyles count="11">
    <cellStyle name="Денежный 2" xfId="10"/>
    <cellStyle name="Обычный" xfId="0" builtinId="0"/>
    <cellStyle name="Обычный 19" xfId="2"/>
    <cellStyle name="Обычный 2" xfId="3"/>
    <cellStyle name="Обычный 21" xfId="4"/>
    <cellStyle name="Обычный 22" xfId="5"/>
    <cellStyle name="Обычный 3" xfId="6"/>
    <cellStyle name="Обычный 4" xfId="1"/>
    <cellStyle name="Обычный 5" xfId="8"/>
    <cellStyle name="Финансовый 2" xfId="7"/>
    <cellStyle name="Финансовый 3" xfId="9"/>
  </cellStyles>
  <dxfs count="0"/>
  <tableStyles count="0" defaultTableStyle="TableStyleMedium2" defaultPivotStyle="PivotStyleLight16"/>
  <colors>
    <mruColors>
      <color rgb="FFC7F7F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0"/>
  <sheetViews>
    <sheetView tabSelected="1" zoomScaleNormal="100" workbookViewId="0">
      <selection activeCell="H18" sqref="H18"/>
    </sheetView>
  </sheetViews>
  <sheetFormatPr defaultRowHeight="15" x14ac:dyDescent="0.25"/>
  <cols>
    <col min="1" max="1" width="5" customWidth="1"/>
    <col min="2" max="2" width="27" customWidth="1"/>
    <col min="3" max="3" width="19" bestFit="1" customWidth="1"/>
    <col min="4" max="4" width="17.7109375" customWidth="1"/>
    <col min="5" max="5" width="17" customWidth="1"/>
    <col min="6" max="6" width="18.28515625" customWidth="1"/>
    <col min="8" max="8" width="18.85546875" customWidth="1"/>
    <col min="9" max="9" width="15.7109375" bestFit="1" customWidth="1"/>
    <col min="10" max="10" width="14.7109375" bestFit="1" customWidth="1"/>
    <col min="11" max="11" width="15.7109375" bestFit="1" customWidth="1"/>
  </cols>
  <sheetData>
    <row r="1" spans="1:6" ht="15.75" x14ac:dyDescent="0.25">
      <c r="A1" s="3"/>
      <c r="B1" s="3"/>
      <c r="C1" s="3"/>
      <c r="D1" s="3"/>
      <c r="E1" s="3" t="s">
        <v>90</v>
      </c>
      <c r="F1" s="3"/>
    </row>
    <row r="2" spans="1:6" ht="15.75" x14ac:dyDescent="0.25">
      <c r="A2" s="3"/>
      <c r="B2" s="3"/>
      <c r="C2" s="3"/>
      <c r="D2" s="156" t="s">
        <v>89</v>
      </c>
      <c r="E2" s="156"/>
      <c r="F2" s="156"/>
    </row>
    <row r="3" spans="1:6" ht="15.75" x14ac:dyDescent="0.25">
      <c r="A3" s="3"/>
      <c r="B3" s="3"/>
      <c r="C3" s="3"/>
      <c r="D3" s="3"/>
      <c r="E3" s="3"/>
      <c r="F3" s="3"/>
    </row>
    <row r="4" spans="1:6" ht="15.75" x14ac:dyDescent="0.25">
      <c r="A4" s="3"/>
      <c r="B4" s="3"/>
      <c r="C4" s="3"/>
      <c r="D4" s="3"/>
      <c r="E4" s="3"/>
      <c r="F4" s="3"/>
    </row>
    <row r="5" spans="1:6" ht="42" customHeight="1" thickBot="1" x14ac:dyDescent="0.35">
      <c r="A5" s="121" t="s">
        <v>79</v>
      </c>
      <c r="B5" s="121"/>
      <c r="C5" s="121"/>
      <c r="D5" s="121"/>
      <c r="E5" s="121"/>
      <c r="F5" s="121"/>
    </row>
    <row r="6" spans="1:6" ht="15.75" x14ac:dyDescent="0.25">
      <c r="A6" s="132" t="s">
        <v>80</v>
      </c>
      <c r="B6" s="132"/>
      <c r="C6" s="132"/>
      <c r="D6" s="132"/>
      <c r="E6" s="132"/>
      <c r="F6" s="132"/>
    </row>
    <row r="7" spans="1:6" ht="18.75" x14ac:dyDescent="0.25">
      <c r="A7" s="4"/>
      <c r="B7" s="4"/>
      <c r="C7" s="141" t="s">
        <v>69</v>
      </c>
      <c r="D7" s="141"/>
      <c r="E7" s="4"/>
      <c r="F7" s="4"/>
    </row>
    <row r="8" spans="1:6" ht="42.75" customHeight="1" x14ac:dyDescent="0.25">
      <c r="A8" s="125" t="s">
        <v>67</v>
      </c>
      <c r="B8" s="125"/>
      <c r="C8" s="125"/>
      <c r="D8" s="125"/>
      <c r="E8" s="125"/>
      <c r="F8" s="125"/>
    </row>
    <row r="9" spans="1:6" ht="47.25" x14ac:dyDescent="0.25">
      <c r="A9" s="5" t="s">
        <v>1</v>
      </c>
      <c r="B9" s="5" t="s">
        <v>2</v>
      </c>
      <c r="C9" s="5" t="s">
        <v>3</v>
      </c>
      <c r="D9" s="5" t="s">
        <v>4</v>
      </c>
      <c r="E9" s="6" t="s">
        <v>5</v>
      </c>
      <c r="F9" s="6" t="s">
        <v>72</v>
      </c>
    </row>
    <row r="10" spans="1:6" ht="15.75" x14ac:dyDescent="0.25">
      <c r="A10" s="133" t="s">
        <v>6</v>
      </c>
      <c r="B10" s="133"/>
      <c r="C10" s="133"/>
      <c r="D10" s="133"/>
      <c r="E10" s="133"/>
      <c r="F10" s="7"/>
    </row>
    <row r="11" spans="1:6" ht="15.75" x14ac:dyDescent="0.25">
      <c r="A11" s="135" t="s">
        <v>7</v>
      </c>
      <c r="B11" s="136"/>
      <c r="C11" s="137"/>
      <c r="D11" s="8"/>
      <c r="E11" s="8"/>
      <c r="F11" s="8"/>
    </row>
    <row r="12" spans="1:6" ht="31.5" x14ac:dyDescent="0.25">
      <c r="A12" s="9">
        <v>1</v>
      </c>
      <c r="B12" s="9" t="s">
        <v>8</v>
      </c>
      <c r="C12" s="9" t="s">
        <v>9</v>
      </c>
      <c r="D12" s="9" t="s">
        <v>10</v>
      </c>
      <c r="E12" s="88">
        <v>8.88204408</v>
      </c>
      <c r="F12" s="10">
        <v>14818.98</v>
      </c>
    </row>
    <row r="13" spans="1:6" ht="31.5" x14ac:dyDescent="0.25">
      <c r="A13" s="9">
        <v>2</v>
      </c>
      <c r="B13" s="11" t="s">
        <v>11</v>
      </c>
      <c r="C13" s="9" t="s">
        <v>9</v>
      </c>
      <c r="D13" s="9" t="s">
        <v>10</v>
      </c>
      <c r="E13" s="88">
        <v>8.88204408</v>
      </c>
      <c r="F13" s="10">
        <v>16705.080000000002</v>
      </c>
    </row>
    <row r="14" spans="1:6" ht="31.5" x14ac:dyDescent="0.25">
      <c r="A14" s="9">
        <v>3</v>
      </c>
      <c r="B14" s="9" t="s">
        <v>12</v>
      </c>
      <c r="C14" s="9" t="s">
        <v>9</v>
      </c>
      <c r="D14" s="9" t="s">
        <v>10</v>
      </c>
      <c r="E14" s="88">
        <v>4.44035592</v>
      </c>
      <c r="F14" s="10">
        <v>11932.97</v>
      </c>
    </row>
    <row r="15" spans="1:6" ht="31.5" x14ac:dyDescent="0.25">
      <c r="A15" s="9">
        <v>4</v>
      </c>
      <c r="B15" s="9" t="s">
        <v>13</v>
      </c>
      <c r="C15" s="9" t="s">
        <v>9</v>
      </c>
      <c r="D15" s="9" t="s">
        <v>10</v>
      </c>
      <c r="E15" s="88">
        <v>4.44035592</v>
      </c>
      <c r="F15" s="10">
        <v>27530.21</v>
      </c>
    </row>
    <row r="16" spans="1:6" ht="31.5" x14ac:dyDescent="0.25">
      <c r="A16" s="9">
        <v>5</v>
      </c>
      <c r="B16" s="9" t="s">
        <v>14</v>
      </c>
      <c r="C16" s="9" t="s">
        <v>15</v>
      </c>
      <c r="D16" s="9" t="s">
        <v>10</v>
      </c>
      <c r="E16" s="88">
        <v>13.3224</v>
      </c>
      <c r="F16" s="10">
        <v>5067.4399999999996</v>
      </c>
    </row>
    <row r="17" spans="1:8" ht="31.5" x14ac:dyDescent="0.25">
      <c r="A17" s="9">
        <v>6</v>
      </c>
      <c r="B17" s="9" t="s">
        <v>16</v>
      </c>
      <c r="C17" s="9" t="s">
        <v>9</v>
      </c>
      <c r="D17" s="9" t="s">
        <v>10</v>
      </c>
      <c r="E17" s="88">
        <v>0.37501874999999996</v>
      </c>
      <c r="F17" s="10">
        <v>625.69000000000005</v>
      </c>
    </row>
    <row r="18" spans="1:8" ht="31.5" x14ac:dyDescent="0.25">
      <c r="A18" s="9">
        <v>7</v>
      </c>
      <c r="B18" s="11" t="s">
        <v>17</v>
      </c>
      <c r="C18" s="9" t="s">
        <v>9</v>
      </c>
      <c r="D18" s="9" t="s">
        <v>10</v>
      </c>
      <c r="E18" s="88">
        <v>0.37501874999999996</v>
      </c>
      <c r="F18" s="10">
        <v>705.32</v>
      </c>
    </row>
    <row r="19" spans="1:8" ht="31.5" x14ac:dyDescent="0.25">
      <c r="A19" s="9">
        <v>8</v>
      </c>
      <c r="B19" s="9" t="s">
        <v>18</v>
      </c>
      <c r="C19" s="9" t="s">
        <v>9</v>
      </c>
      <c r="D19" s="9" t="s">
        <v>10</v>
      </c>
      <c r="E19" s="88">
        <v>0.18748124999999999</v>
      </c>
      <c r="F19" s="10">
        <v>503.84</v>
      </c>
    </row>
    <row r="20" spans="1:8" ht="31.5" x14ac:dyDescent="0.25">
      <c r="A20" s="9">
        <v>9</v>
      </c>
      <c r="B20" s="9" t="s">
        <v>19</v>
      </c>
      <c r="C20" s="9" t="s">
        <v>9</v>
      </c>
      <c r="D20" s="9" t="s">
        <v>10</v>
      </c>
      <c r="E20" s="88">
        <v>0.18748124999999999</v>
      </c>
      <c r="F20" s="10">
        <v>1162.3800000000001</v>
      </c>
    </row>
    <row r="21" spans="1:8" ht="31.5" x14ac:dyDescent="0.25">
      <c r="A21" s="9">
        <v>10</v>
      </c>
      <c r="B21" s="9" t="s">
        <v>20</v>
      </c>
      <c r="C21" s="9" t="s">
        <v>15</v>
      </c>
      <c r="D21" s="9" t="s">
        <v>10</v>
      </c>
      <c r="E21" s="88">
        <v>0.5625</v>
      </c>
      <c r="F21" s="10">
        <v>213.96</v>
      </c>
    </row>
    <row r="22" spans="1:8" ht="31.5" x14ac:dyDescent="0.25">
      <c r="A22" s="9">
        <v>11</v>
      </c>
      <c r="B22" s="9" t="s">
        <v>21</v>
      </c>
      <c r="C22" s="9" t="s">
        <v>15</v>
      </c>
      <c r="D22" s="9" t="s">
        <v>10</v>
      </c>
      <c r="E22" s="88">
        <v>4.1500000000000002E-2</v>
      </c>
      <c r="F22" s="10">
        <v>367.18</v>
      </c>
    </row>
    <row r="23" spans="1:8" ht="15.75" x14ac:dyDescent="0.25">
      <c r="A23" s="9">
        <v>12</v>
      </c>
      <c r="B23" s="9" t="s">
        <v>22</v>
      </c>
      <c r="C23" s="9" t="s">
        <v>9</v>
      </c>
      <c r="D23" s="9" t="s">
        <v>10</v>
      </c>
      <c r="E23" s="88">
        <v>6.3399999999999998E-2</v>
      </c>
      <c r="F23" s="10">
        <v>147.96</v>
      </c>
    </row>
    <row r="24" spans="1:8" ht="15.75" x14ac:dyDescent="0.25">
      <c r="A24" s="9">
        <v>13</v>
      </c>
      <c r="B24" s="9" t="s">
        <v>23</v>
      </c>
      <c r="C24" s="9" t="s">
        <v>9</v>
      </c>
      <c r="D24" s="9" t="s">
        <v>10</v>
      </c>
      <c r="E24" s="88">
        <v>1.2377</v>
      </c>
      <c r="F24" s="10">
        <v>290.39999999999998</v>
      </c>
    </row>
    <row r="25" spans="1:8" ht="15.75" x14ac:dyDescent="0.25">
      <c r="A25" s="9">
        <v>14</v>
      </c>
      <c r="B25" s="9" t="s">
        <v>24</v>
      </c>
      <c r="C25" s="9" t="s">
        <v>15</v>
      </c>
      <c r="D25" s="9" t="s">
        <v>10</v>
      </c>
      <c r="E25" s="88">
        <v>1.2377</v>
      </c>
      <c r="F25" s="10">
        <v>1568.51</v>
      </c>
    </row>
    <row r="26" spans="1:8" ht="15.75" x14ac:dyDescent="0.25">
      <c r="A26" s="9">
        <v>15</v>
      </c>
      <c r="B26" s="9" t="s">
        <v>25</v>
      </c>
      <c r="C26" s="9" t="s">
        <v>15</v>
      </c>
      <c r="D26" s="9" t="s">
        <v>10</v>
      </c>
      <c r="E26" s="88">
        <v>5.8141999999999996</v>
      </c>
      <c r="F26" s="10">
        <v>7368.22</v>
      </c>
    </row>
    <row r="27" spans="1:8" ht="15.75" x14ac:dyDescent="0.25">
      <c r="A27" s="9">
        <v>16</v>
      </c>
      <c r="B27" s="9" t="s">
        <v>26</v>
      </c>
      <c r="C27" s="9" t="s">
        <v>15</v>
      </c>
      <c r="D27" s="9" t="s">
        <v>27</v>
      </c>
      <c r="E27" s="88">
        <v>5</v>
      </c>
      <c r="F27" s="10">
        <v>3357.3</v>
      </c>
    </row>
    <row r="28" spans="1:8" ht="15.75" x14ac:dyDescent="0.25">
      <c r="A28" s="9">
        <v>17</v>
      </c>
      <c r="B28" s="9" t="s">
        <v>28</v>
      </c>
      <c r="C28" s="9" t="s">
        <v>15</v>
      </c>
      <c r="D28" s="9" t="s">
        <v>10</v>
      </c>
      <c r="E28" s="88">
        <v>1.2047000000000001</v>
      </c>
      <c r="F28" s="10">
        <v>9689.7199999999993</v>
      </c>
    </row>
    <row r="29" spans="1:8" ht="15.75" x14ac:dyDescent="0.25">
      <c r="A29" s="9">
        <v>18</v>
      </c>
      <c r="B29" s="9" t="s">
        <v>28</v>
      </c>
      <c r="C29" s="9" t="s">
        <v>9</v>
      </c>
      <c r="D29" s="9" t="s">
        <v>10</v>
      </c>
      <c r="E29" s="88">
        <v>2.8299000000000003</v>
      </c>
      <c r="F29" s="10">
        <v>3371.34</v>
      </c>
    </row>
    <row r="30" spans="1:8" ht="15.75" x14ac:dyDescent="0.25">
      <c r="A30" s="9">
        <v>19</v>
      </c>
      <c r="B30" s="9" t="s">
        <v>29</v>
      </c>
      <c r="C30" s="9" t="s">
        <v>15</v>
      </c>
      <c r="D30" s="9" t="s">
        <v>10</v>
      </c>
      <c r="E30" s="88">
        <v>5.8141999999999996</v>
      </c>
      <c r="F30" s="10">
        <v>21059.5</v>
      </c>
    </row>
    <row r="31" spans="1:8" ht="31.5" x14ac:dyDescent="0.25">
      <c r="A31" s="12"/>
      <c r="B31" s="12" t="s">
        <v>30</v>
      </c>
      <c r="C31" s="12"/>
      <c r="D31" s="12"/>
      <c r="E31" s="13"/>
      <c r="F31" s="13">
        <f>SUM(F12:F30)</f>
        <v>126486</v>
      </c>
      <c r="H31" s="92"/>
    </row>
    <row r="32" spans="1:8" ht="15.75" x14ac:dyDescent="0.25">
      <c r="A32" s="9"/>
      <c r="B32" s="9"/>
      <c r="C32" s="9"/>
      <c r="D32" s="9"/>
      <c r="E32" s="10"/>
      <c r="F32" s="10"/>
    </row>
    <row r="33" spans="1:8" ht="15.75" x14ac:dyDescent="0.25">
      <c r="A33" s="138" t="s">
        <v>31</v>
      </c>
      <c r="B33" s="139"/>
      <c r="C33" s="140"/>
      <c r="D33" s="14"/>
      <c r="E33" s="15"/>
      <c r="F33" s="15"/>
    </row>
    <row r="34" spans="1:8" ht="31.5" x14ac:dyDescent="0.25">
      <c r="A34" s="16">
        <v>1</v>
      </c>
      <c r="B34" s="17" t="s">
        <v>32</v>
      </c>
      <c r="C34" s="18"/>
      <c r="D34" s="16" t="s">
        <v>33</v>
      </c>
      <c r="E34" s="19">
        <v>34.24</v>
      </c>
      <c r="F34" s="19">
        <v>10630.42</v>
      </c>
    </row>
    <row r="35" spans="1:8" ht="15.75" x14ac:dyDescent="0.25">
      <c r="A35" s="12"/>
      <c r="B35" s="12" t="s">
        <v>34</v>
      </c>
      <c r="C35" s="12"/>
      <c r="D35" s="12"/>
      <c r="E35" s="13"/>
      <c r="F35" s="13">
        <f>SUM(F34:F34)</f>
        <v>10630.42</v>
      </c>
    </row>
    <row r="36" spans="1:8" ht="15.75" x14ac:dyDescent="0.25">
      <c r="A36" s="9"/>
      <c r="B36" s="74"/>
      <c r="C36" s="74"/>
      <c r="D36" s="74"/>
      <c r="E36" s="36"/>
      <c r="F36" s="36"/>
    </row>
    <row r="37" spans="1:8" ht="15.75" x14ac:dyDescent="0.25">
      <c r="A37" s="73"/>
      <c r="B37" s="75" t="s">
        <v>35</v>
      </c>
      <c r="C37" s="130" t="s">
        <v>63</v>
      </c>
      <c r="D37" s="130"/>
      <c r="E37" s="130"/>
      <c r="F37" s="131"/>
    </row>
    <row r="38" spans="1:8" ht="31.5" x14ac:dyDescent="0.25">
      <c r="A38" s="9">
        <v>1</v>
      </c>
      <c r="B38" s="9" t="s">
        <v>37</v>
      </c>
      <c r="C38" s="9"/>
      <c r="D38" s="9" t="s">
        <v>36</v>
      </c>
      <c r="E38" s="20">
        <v>5</v>
      </c>
      <c r="F38" s="10">
        <v>22297.7</v>
      </c>
    </row>
    <row r="39" spans="1:8" ht="31.5" x14ac:dyDescent="0.25">
      <c r="A39" s="95"/>
      <c r="B39" s="95" t="s">
        <v>38</v>
      </c>
      <c r="C39" s="95"/>
      <c r="D39" s="95"/>
      <c r="E39" s="96"/>
      <c r="F39" s="96">
        <f>SUM(F38:F38)</f>
        <v>22297.7</v>
      </c>
    </row>
    <row r="40" spans="1:8" ht="15.75" x14ac:dyDescent="0.25">
      <c r="A40" s="9"/>
      <c r="B40" s="9"/>
      <c r="C40" s="9"/>
      <c r="D40" s="9"/>
      <c r="E40" s="10"/>
      <c r="H40" s="92"/>
    </row>
    <row r="41" spans="1:8" ht="31.5" x14ac:dyDescent="0.25">
      <c r="A41" s="21"/>
      <c r="B41" s="21" t="s">
        <v>39</v>
      </c>
      <c r="C41" s="21"/>
      <c r="D41" s="21"/>
      <c r="E41" s="22"/>
      <c r="F41" s="22">
        <f>F31+F35+F39</f>
        <v>159414.12000000002</v>
      </c>
    </row>
    <row r="42" spans="1:8" ht="15.75" x14ac:dyDescent="0.25">
      <c r="A42" s="9"/>
      <c r="B42" s="9"/>
      <c r="C42" s="9"/>
      <c r="D42" s="9"/>
      <c r="E42" s="10"/>
      <c r="F42" s="10"/>
    </row>
    <row r="43" spans="1:8" ht="15.75" x14ac:dyDescent="0.25">
      <c r="A43" s="23"/>
      <c r="B43" s="23"/>
      <c r="C43" s="23"/>
      <c r="D43" s="23"/>
      <c r="E43" s="24"/>
      <c r="F43" s="24"/>
    </row>
    <row r="44" spans="1:8" ht="63" x14ac:dyDescent="0.25">
      <c r="A44" s="25"/>
      <c r="B44" s="25" t="s">
        <v>40</v>
      </c>
      <c r="C44" s="26">
        <v>2013</v>
      </c>
      <c r="D44" s="25" t="s">
        <v>0</v>
      </c>
      <c r="E44" s="27"/>
      <c r="F44" s="97">
        <f>F41</f>
        <v>159414.12000000002</v>
      </c>
    </row>
    <row r="45" spans="1:8" ht="15.75" x14ac:dyDescent="0.25">
      <c r="A45" s="3"/>
      <c r="B45" s="3"/>
      <c r="C45" s="3"/>
      <c r="D45" s="3"/>
      <c r="E45" s="3"/>
      <c r="F45" s="3"/>
      <c r="H45" s="99"/>
    </row>
    <row r="46" spans="1:8" ht="43.5" customHeight="1" x14ac:dyDescent="0.25">
      <c r="A46" s="125" t="s">
        <v>68</v>
      </c>
      <c r="B46" s="125"/>
      <c r="C46" s="125"/>
      <c r="D46" s="125"/>
      <c r="E46" s="125"/>
      <c r="F46" s="125"/>
    </row>
    <row r="47" spans="1:8" ht="42" customHeight="1" x14ac:dyDescent="0.25">
      <c r="A47" s="5" t="s">
        <v>1</v>
      </c>
      <c r="B47" s="5" t="s">
        <v>2</v>
      </c>
      <c r="C47" s="5" t="s">
        <v>3</v>
      </c>
      <c r="D47" s="5" t="s">
        <v>4</v>
      </c>
      <c r="E47" s="6" t="s">
        <v>5</v>
      </c>
      <c r="F47" s="6" t="s">
        <v>73</v>
      </c>
    </row>
    <row r="48" spans="1:8" ht="15.75" x14ac:dyDescent="0.25">
      <c r="A48" s="126" t="s">
        <v>6</v>
      </c>
      <c r="B48" s="127"/>
      <c r="C48" s="127"/>
      <c r="D48" s="127"/>
      <c r="E48" s="127"/>
      <c r="F48" s="128"/>
    </row>
    <row r="49" spans="1:6" ht="15.75" customHeight="1" x14ac:dyDescent="0.25">
      <c r="A49" s="129" t="s">
        <v>7</v>
      </c>
      <c r="B49" s="130"/>
      <c r="C49" s="130"/>
      <c r="D49" s="130"/>
      <c r="E49" s="130"/>
      <c r="F49" s="131"/>
    </row>
    <row r="50" spans="1:6" ht="15.75" customHeight="1" x14ac:dyDescent="0.25">
      <c r="A50" s="9">
        <v>1</v>
      </c>
      <c r="B50" s="9" t="s">
        <v>8</v>
      </c>
      <c r="C50" s="9" t="s">
        <v>9</v>
      </c>
      <c r="D50" s="9" t="s">
        <v>10</v>
      </c>
      <c r="E50" s="88">
        <v>68.301414899999983</v>
      </c>
      <c r="F50" s="10">
        <v>37605.300000000003</v>
      </c>
    </row>
    <row r="51" spans="1:6" ht="31.5" x14ac:dyDescent="0.25">
      <c r="A51" s="9">
        <v>2</v>
      </c>
      <c r="B51" s="11" t="s">
        <v>11</v>
      </c>
      <c r="C51" s="9" t="s">
        <v>9</v>
      </c>
      <c r="D51" s="9" t="s">
        <v>10</v>
      </c>
      <c r="E51" s="88">
        <v>68.301414899999983</v>
      </c>
      <c r="F51" s="10">
        <v>64229.63</v>
      </c>
    </row>
    <row r="52" spans="1:6" ht="31.5" x14ac:dyDescent="0.25">
      <c r="A52" s="9">
        <v>3</v>
      </c>
      <c r="B52" s="9" t="s">
        <v>12</v>
      </c>
      <c r="C52" s="9" t="s">
        <v>9</v>
      </c>
      <c r="D52" s="9" t="s">
        <v>10</v>
      </c>
      <c r="E52" s="88">
        <v>34.145585099999998</v>
      </c>
      <c r="F52" s="10">
        <v>45881.25</v>
      </c>
    </row>
    <row r="53" spans="1:6" ht="31.5" x14ac:dyDescent="0.25">
      <c r="A53" s="9">
        <v>4</v>
      </c>
      <c r="B53" s="9" t="s">
        <v>13</v>
      </c>
      <c r="C53" s="9" t="s">
        <v>9</v>
      </c>
      <c r="D53" s="9" t="s">
        <v>10</v>
      </c>
      <c r="E53" s="88">
        <v>34.145585099999998</v>
      </c>
      <c r="F53" s="10">
        <v>105851.31</v>
      </c>
    </row>
    <row r="54" spans="1:6" ht="31.5" x14ac:dyDescent="0.25">
      <c r="A54" s="9">
        <v>5</v>
      </c>
      <c r="B54" s="9" t="s">
        <v>14</v>
      </c>
      <c r="C54" s="9" t="s">
        <v>15</v>
      </c>
      <c r="D54" s="9" t="s">
        <v>10</v>
      </c>
      <c r="E54" s="88">
        <v>102.44699999999999</v>
      </c>
      <c r="F54" s="10">
        <v>12859.36</v>
      </c>
    </row>
    <row r="55" spans="1:6" ht="31.5" x14ac:dyDescent="0.25">
      <c r="A55" s="9">
        <v>6</v>
      </c>
      <c r="B55" s="9" t="s">
        <v>16</v>
      </c>
      <c r="C55" s="9" t="s">
        <v>9</v>
      </c>
      <c r="D55" s="9" t="s">
        <v>10</v>
      </c>
      <c r="E55" s="88">
        <v>7.364901559999999</v>
      </c>
      <c r="F55" s="10">
        <v>4054.96</v>
      </c>
    </row>
    <row r="56" spans="1:6" ht="31.5" x14ac:dyDescent="0.25">
      <c r="A56" s="9">
        <v>7</v>
      </c>
      <c r="B56" s="11" t="s">
        <v>17</v>
      </c>
      <c r="C56" s="9" t="s">
        <v>9</v>
      </c>
      <c r="D56" s="9" t="s">
        <v>10</v>
      </c>
      <c r="E56" s="88">
        <v>7.364901559999999</v>
      </c>
      <c r="F56" s="10">
        <v>6925.84</v>
      </c>
    </row>
    <row r="57" spans="1:6" ht="31.5" x14ac:dyDescent="0.25">
      <c r="A57" s="9">
        <v>8</v>
      </c>
      <c r="B57" s="9" t="s">
        <v>18</v>
      </c>
      <c r="C57" s="9" t="s">
        <v>9</v>
      </c>
      <c r="D57" s="9" t="s">
        <v>10</v>
      </c>
      <c r="E57" s="88">
        <v>3.6818984399999994</v>
      </c>
      <c r="F57" s="10">
        <v>4947.3500000000004</v>
      </c>
    </row>
    <row r="58" spans="1:6" ht="31.5" x14ac:dyDescent="0.25">
      <c r="A58" s="9">
        <v>9</v>
      </c>
      <c r="B58" s="9" t="s">
        <v>19</v>
      </c>
      <c r="C58" s="9" t="s">
        <v>9</v>
      </c>
      <c r="D58" s="9" t="s">
        <v>10</v>
      </c>
      <c r="E58" s="88">
        <v>3.6818984399999994</v>
      </c>
      <c r="F58" s="10">
        <v>11413.89</v>
      </c>
    </row>
    <row r="59" spans="1:6" ht="31.5" x14ac:dyDescent="0.25">
      <c r="A59" s="9">
        <v>10</v>
      </c>
      <c r="B59" s="9" t="s">
        <v>20</v>
      </c>
      <c r="C59" s="9" t="s">
        <v>15</v>
      </c>
      <c r="D59" s="9" t="s">
        <v>10</v>
      </c>
      <c r="E59" s="88">
        <v>11.046799999999999</v>
      </c>
      <c r="F59" s="10">
        <v>1386.62</v>
      </c>
    </row>
    <row r="60" spans="1:6" ht="31.5" x14ac:dyDescent="0.25">
      <c r="A60" s="9">
        <v>11</v>
      </c>
      <c r="B60" s="9" t="s">
        <v>21</v>
      </c>
      <c r="C60" s="9" t="s">
        <v>15</v>
      </c>
      <c r="D60" s="9" t="s">
        <v>10</v>
      </c>
      <c r="E60" s="88">
        <v>0.2722</v>
      </c>
      <c r="F60" s="10">
        <v>794.75</v>
      </c>
    </row>
    <row r="61" spans="1:6" ht="15.75" x14ac:dyDescent="0.25">
      <c r="A61" s="9">
        <v>12</v>
      </c>
      <c r="B61" s="9" t="s">
        <v>22</v>
      </c>
      <c r="C61" s="9" t="s">
        <v>9</v>
      </c>
      <c r="D61" s="9" t="s">
        <v>10</v>
      </c>
      <c r="E61" s="88">
        <v>7.4698000000000002</v>
      </c>
      <c r="F61" s="10">
        <v>17432.12</v>
      </c>
    </row>
    <row r="62" spans="1:6" ht="15.75" x14ac:dyDescent="0.25">
      <c r="A62" s="9">
        <v>13</v>
      </c>
      <c r="B62" s="9" t="s">
        <v>23</v>
      </c>
      <c r="C62" s="9" t="s">
        <v>9</v>
      </c>
      <c r="D62" s="9" t="s">
        <v>10</v>
      </c>
      <c r="E62" s="88">
        <v>6.34</v>
      </c>
      <c r="F62" s="10">
        <v>1487.55</v>
      </c>
    </row>
    <row r="63" spans="1:6" ht="15.75" x14ac:dyDescent="0.25">
      <c r="A63" s="9">
        <v>14</v>
      </c>
      <c r="B63" s="9" t="s">
        <v>24</v>
      </c>
      <c r="C63" s="9" t="s">
        <v>15</v>
      </c>
      <c r="D63" s="9" t="s">
        <v>10</v>
      </c>
      <c r="E63" s="88">
        <v>6.34</v>
      </c>
      <c r="F63" s="10">
        <v>2651.4</v>
      </c>
    </row>
    <row r="64" spans="1:6" ht="15.75" x14ac:dyDescent="0.25">
      <c r="A64" s="9">
        <v>15</v>
      </c>
      <c r="B64" s="9" t="s">
        <v>25</v>
      </c>
      <c r="C64" s="9" t="s">
        <v>15</v>
      </c>
      <c r="D64" s="9" t="s">
        <v>10</v>
      </c>
      <c r="E64" s="88">
        <v>86.510999999999996</v>
      </c>
      <c r="F64" s="10">
        <v>36179.11</v>
      </c>
    </row>
    <row r="65" spans="1:8" ht="15.75" x14ac:dyDescent="0.25">
      <c r="A65" s="9">
        <v>16</v>
      </c>
      <c r="B65" s="9" t="s">
        <v>26</v>
      </c>
      <c r="C65" s="9" t="s">
        <v>15</v>
      </c>
      <c r="D65" s="9" t="s">
        <v>27</v>
      </c>
      <c r="E65" s="42">
        <v>35</v>
      </c>
      <c r="F65" s="10">
        <v>5875.28</v>
      </c>
    </row>
    <row r="66" spans="1:8" ht="15.75" x14ac:dyDescent="0.25">
      <c r="A66" s="9">
        <v>17</v>
      </c>
      <c r="B66" s="9" t="s">
        <v>28</v>
      </c>
      <c r="C66" s="9" t="s">
        <v>15</v>
      </c>
      <c r="D66" s="9" t="s">
        <v>10</v>
      </c>
      <c r="E66" s="88">
        <v>9.3720999999999997</v>
      </c>
      <c r="F66" s="10">
        <v>24876.14</v>
      </c>
    </row>
    <row r="67" spans="1:8" ht="15.75" x14ac:dyDescent="0.25">
      <c r="A67" s="9">
        <v>18</v>
      </c>
      <c r="B67" s="9" t="s">
        <v>28</v>
      </c>
      <c r="C67" s="9" t="s">
        <v>9</v>
      </c>
      <c r="D67" s="9" t="s">
        <v>10</v>
      </c>
      <c r="E67" s="88">
        <v>29.734099999999998</v>
      </c>
      <c r="F67" s="10">
        <v>11689.63</v>
      </c>
    </row>
    <row r="68" spans="1:8" ht="15.75" x14ac:dyDescent="0.25">
      <c r="A68" s="9">
        <v>19</v>
      </c>
      <c r="B68" s="9" t="s">
        <v>29</v>
      </c>
      <c r="C68" s="9" t="s">
        <v>15</v>
      </c>
      <c r="D68" s="9" t="s">
        <v>10</v>
      </c>
      <c r="E68" s="88">
        <v>86.510999999999996</v>
      </c>
      <c r="F68" s="10">
        <v>313349.76000000001</v>
      </c>
    </row>
    <row r="69" spans="1:8" ht="31.5" x14ac:dyDescent="0.25">
      <c r="A69" s="95"/>
      <c r="B69" s="95" t="s">
        <v>30</v>
      </c>
      <c r="C69" s="95"/>
      <c r="D69" s="95"/>
      <c r="E69" s="96"/>
      <c r="F69" s="98">
        <f>SUM(F50:F68)</f>
        <v>709491.25</v>
      </c>
    </row>
    <row r="70" spans="1:8" ht="15.75" x14ac:dyDescent="0.25">
      <c r="A70" s="9"/>
      <c r="B70" s="9"/>
      <c r="C70" s="9"/>
      <c r="D70" s="9"/>
      <c r="E70" s="10"/>
      <c r="F70" s="10"/>
      <c r="H70" s="100"/>
    </row>
    <row r="71" spans="1:8" ht="15.75" x14ac:dyDescent="0.25">
      <c r="A71" s="129" t="s">
        <v>31</v>
      </c>
      <c r="B71" s="130"/>
      <c r="C71" s="130"/>
      <c r="D71" s="130"/>
      <c r="E71" s="130"/>
      <c r="F71" s="131"/>
    </row>
    <row r="72" spans="1:8" ht="15.75" customHeight="1" x14ac:dyDescent="0.25">
      <c r="A72" s="16">
        <v>1</v>
      </c>
      <c r="B72" s="17" t="s">
        <v>32</v>
      </c>
      <c r="C72" s="18"/>
      <c r="D72" s="16" t="s">
        <v>33</v>
      </c>
      <c r="E72" s="10">
        <v>310</v>
      </c>
      <c r="F72" s="10">
        <v>96233.3</v>
      </c>
    </row>
    <row r="73" spans="1:8" ht="15.75" x14ac:dyDescent="0.25">
      <c r="A73" s="12"/>
      <c r="B73" s="12" t="s">
        <v>34</v>
      </c>
      <c r="C73" s="12"/>
      <c r="D73" s="12"/>
      <c r="E73" s="13"/>
      <c r="F73" s="13">
        <f>F72</f>
        <v>96233.3</v>
      </c>
    </row>
    <row r="74" spans="1:8" ht="15.75" x14ac:dyDescent="0.25">
      <c r="A74" s="9"/>
      <c r="B74" s="9"/>
      <c r="C74" s="9"/>
      <c r="D74" s="9"/>
      <c r="E74" s="10"/>
      <c r="F74" s="10"/>
    </row>
    <row r="75" spans="1:8" ht="31.5" x14ac:dyDescent="0.25">
      <c r="A75" s="21"/>
      <c r="B75" s="21" t="s">
        <v>39</v>
      </c>
      <c r="C75" s="21"/>
      <c r="D75" s="21"/>
      <c r="E75" s="22"/>
      <c r="F75" s="22">
        <f>F69+F73</f>
        <v>805724.55</v>
      </c>
    </row>
    <row r="76" spans="1:8" ht="15.75" x14ac:dyDescent="0.25">
      <c r="A76" s="9"/>
      <c r="B76" s="9"/>
      <c r="C76" s="9"/>
      <c r="D76" s="9"/>
      <c r="E76" s="10"/>
      <c r="F76" s="10"/>
    </row>
    <row r="77" spans="1:8" ht="15.75" x14ac:dyDescent="0.25">
      <c r="A77" s="23"/>
      <c r="B77" s="23"/>
      <c r="C77" s="23"/>
      <c r="D77" s="23"/>
      <c r="E77" s="24"/>
      <c r="F77" s="24"/>
    </row>
    <row r="78" spans="1:8" ht="63" x14ac:dyDescent="0.25">
      <c r="A78" s="25"/>
      <c r="B78" s="25" t="s">
        <v>41</v>
      </c>
      <c r="C78" s="26">
        <v>2013</v>
      </c>
      <c r="D78" s="25" t="s">
        <v>0</v>
      </c>
      <c r="E78" s="27"/>
      <c r="F78" s="97">
        <f>F75</f>
        <v>805724.55</v>
      </c>
    </row>
    <row r="79" spans="1:8" ht="15.75" x14ac:dyDescent="0.25">
      <c r="A79" s="3"/>
      <c r="B79" s="3"/>
      <c r="C79" s="3"/>
      <c r="D79" s="3"/>
      <c r="E79" s="3"/>
      <c r="F79" s="3"/>
      <c r="H79" s="99"/>
    </row>
    <row r="80" spans="1:8" ht="39.75" customHeight="1" x14ac:dyDescent="0.25">
      <c r="A80" s="125" t="s">
        <v>71</v>
      </c>
      <c r="B80" s="125"/>
      <c r="C80" s="125"/>
      <c r="D80" s="125"/>
      <c r="E80" s="125"/>
      <c r="F80" s="125"/>
    </row>
    <row r="81" spans="1:6" ht="52.5" customHeight="1" x14ac:dyDescent="0.25">
      <c r="A81" s="5" t="s">
        <v>1</v>
      </c>
      <c r="B81" s="5" t="s">
        <v>2</v>
      </c>
      <c r="C81" s="5" t="s">
        <v>3</v>
      </c>
      <c r="D81" s="5" t="s">
        <v>4</v>
      </c>
      <c r="E81" s="6" t="s">
        <v>5</v>
      </c>
      <c r="F81" s="6" t="s">
        <v>72</v>
      </c>
    </row>
    <row r="82" spans="1:6" ht="15.75" x14ac:dyDescent="0.25">
      <c r="A82" s="126" t="s">
        <v>6</v>
      </c>
      <c r="B82" s="127"/>
      <c r="C82" s="127"/>
      <c r="D82" s="127"/>
      <c r="E82" s="127"/>
      <c r="F82" s="128"/>
    </row>
    <row r="83" spans="1:6" ht="15.75" customHeight="1" x14ac:dyDescent="0.25">
      <c r="A83" s="129" t="s">
        <v>7</v>
      </c>
      <c r="B83" s="130"/>
      <c r="C83" s="130"/>
      <c r="D83" s="130"/>
      <c r="E83" s="130"/>
      <c r="F83" s="131"/>
    </row>
    <row r="84" spans="1:6" ht="15.75" customHeight="1" x14ac:dyDescent="0.25">
      <c r="A84" s="9">
        <v>1</v>
      </c>
      <c r="B84" s="9" t="s">
        <v>8</v>
      </c>
      <c r="C84" s="9" t="s">
        <v>9</v>
      </c>
      <c r="D84" s="9" t="s">
        <v>10</v>
      </c>
      <c r="E84" s="88">
        <v>145.05165221999999</v>
      </c>
      <c r="F84" s="10">
        <v>48401.42</v>
      </c>
    </row>
    <row r="85" spans="1:6" ht="31.5" x14ac:dyDescent="0.25">
      <c r="A85" s="9">
        <v>2</v>
      </c>
      <c r="B85" s="11" t="s">
        <v>11</v>
      </c>
      <c r="C85" s="9" t="s">
        <v>9</v>
      </c>
      <c r="D85" s="9" t="s">
        <v>10</v>
      </c>
      <c r="E85" s="88">
        <v>145.05165221999999</v>
      </c>
      <c r="F85" s="10">
        <v>54561.760000000002</v>
      </c>
    </row>
    <row r="86" spans="1:6" ht="31.5" x14ac:dyDescent="0.25">
      <c r="A86" s="9">
        <v>3</v>
      </c>
      <c r="B86" s="9" t="s">
        <v>12</v>
      </c>
      <c r="C86" s="9" t="s">
        <v>9</v>
      </c>
      <c r="D86" s="9" t="s">
        <v>10</v>
      </c>
      <c r="E86" s="88">
        <v>72.51494778</v>
      </c>
      <c r="F86" s="10">
        <v>38975.19</v>
      </c>
    </row>
    <row r="87" spans="1:6" ht="31.5" x14ac:dyDescent="0.25">
      <c r="A87" s="9">
        <v>4</v>
      </c>
      <c r="B87" s="9" t="s">
        <v>13</v>
      </c>
      <c r="C87" s="9" t="s">
        <v>9</v>
      </c>
      <c r="D87" s="9" t="s">
        <v>10</v>
      </c>
      <c r="E87" s="88">
        <v>72.51494778</v>
      </c>
      <c r="F87" s="10">
        <v>89918.54</v>
      </c>
    </row>
    <row r="88" spans="1:6" ht="31.5" x14ac:dyDescent="0.25">
      <c r="A88" s="9">
        <v>5</v>
      </c>
      <c r="B88" s="9" t="s">
        <v>14</v>
      </c>
      <c r="C88" s="9" t="s">
        <v>15</v>
      </c>
      <c r="D88" s="9" t="s">
        <v>10</v>
      </c>
      <c r="E88" s="88">
        <v>217.56659999999997</v>
      </c>
      <c r="F88" s="10">
        <v>27309.42</v>
      </c>
    </row>
    <row r="89" spans="1:6" ht="31.5" x14ac:dyDescent="0.25">
      <c r="A89" s="9">
        <v>6</v>
      </c>
      <c r="B89" s="9" t="s">
        <v>16</v>
      </c>
      <c r="C89" s="9" t="s">
        <v>9</v>
      </c>
      <c r="D89" s="9" t="s">
        <v>10</v>
      </c>
      <c r="E89" s="88">
        <v>6.3099154799999999</v>
      </c>
      <c r="F89" s="10">
        <v>2105.52</v>
      </c>
    </row>
    <row r="90" spans="1:6" ht="31.5" x14ac:dyDescent="0.25">
      <c r="A90" s="9">
        <v>7</v>
      </c>
      <c r="B90" s="11" t="s">
        <v>17</v>
      </c>
      <c r="C90" s="9" t="s">
        <v>9</v>
      </c>
      <c r="D90" s="9" t="s">
        <v>10</v>
      </c>
      <c r="E90" s="88">
        <v>6.3099154799999999</v>
      </c>
      <c r="F90" s="10">
        <v>2373.5</v>
      </c>
    </row>
    <row r="91" spans="1:6" ht="31.5" x14ac:dyDescent="0.25">
      <c r="A91" s="9">
        <v>8</v>
      </c>
      <c r="B91" s="9" t="s">
        <v>18</v>
      </c>
      <c r="C91" s="9" t="s">
        <v>9</v>
      </c>
      <c r="D91" s="9" t="s">
        <v>10</v>
      </c>
      <c r="E91" s="88">
        <v>3.1544845199999996</v>
      </c>
      <c r="F91" s="10">
        <v>1695.47</v>
      </c>
    </row>
    <row r="92" spans="1:6" ht="31.5" x14ac:dyDescent="0.25">
      <c r="A92" s="9">
        <v>9</v>
      </c>
      <c r="B92" s="9" t="s">
        <v>19</v>
      </c>
      <c r="C92" s="9" t="s">
        <v>9</v>
      </c>
      <c r="D92" s="9" t="s">
        <v>10</v>
      </c>
      <c r="E92" s="88">
        <v>3.1544845199999996</v>
      </c>
      <c r="F92" s="10">
        <v>3911.56</v>
      </c>
    </row>
    <row r="93" spans="1:6" ht="31.5" x14ac:dyDescent="0.25">
      <c r="A93" s="9">
        <v>10</v>
      </c>
      <c r="B93" s="9" t="s">
        <v>20</v>
      </c>
      <c r="C93" s="9" t="s">
        <v>15</v>
      </c>
      <c r="D93" s="9" t="s">
        <v>10</v>
      </c>
      <c r="E93" s="88">
        <v>9.4643999999999995</v>
      </c>
      <c r="F93" s="10">
        <v>1187.99</v>
      </c>
    </row>
    <row r="94" spans="1:6" ht="31.5" x14ac:dyDescent="0.25">
      <c r="A94" s="9">
        <v>11</v>
      </c>
      <c r="B94" s="9" t="s">
        <v>21</v>
      </c>
      <c r="C94" s="9" t="s">
        <v>15</v>
      </c>
      <c r="D94" s="9" t="s">
        <v>10</v>
      </c>
      <c r="E94" s="88">
        <v>0.26530000000000004</v>
      </c>
      <c r="F94" s="10">
        <v>469.46</v>
      </c>
    </row>
    <row r="95" spans="1:6" ht="15.75" x14ac:dyDescent="0.25">
      <c r="A95" s="9">
        <v>12</v>
      </c>
      <c r="B95" s="9" t="s">
        <v>22</v>
      </c>
      <c r="C95" s="9" t="s">
        <v>9</v>
      </c>
      <c r="D95" s="9" t="s">
        <v>10</v>
      </c>
      <c r="E95" s="88">
        <v>10.3735</v>
      </c>
      <c r="F95" s="10">
        <v>4685.5</v>
      </c>
    </row>
    <row r="96" spans="1:6" ht="15.75" x14ac:dyDescent="0.25">
      <c r="A96" s="9">
        <v>13</v>
      </c>
      <c r="B96" s="9" t="s">
        <v>23</v>
      </c>
      <c r="C96" s="9" t="s">
        <v>9</v>
      </c>
      <c r="D96" s="9" t="s">
        <v>10</v>
      </c>
      <c r="E96" s="88">
        <v>50.038499999999999</v>
      </c>
      <c r="F96" s="10">
        <v>11740.53</v>
      </c>
    </row>
    <row r="97" spans="1:8" ht="15.75" x14ac:dyDescent="0.25">
      <c r="A97" s="9">
        <v>14</v>
      </c>
      <c r="B97" s="9" t="s">
        <v>24</v>
      </c>
      <c r="C97" s="9" t="s">
        <v>15</v>
      </c>
      <c r="D97" s="9" t="s">
        <v>10</v>
      </c>
      <c r="E97" s="88">
        <v>50.038499999999999</v>
      </c>
      <c r="F97" s="10">
        <v>20926.22</v>
      </c>
    </row>
    <row r="98" spans="1:8" ht="15.75" x14ac:dyDescent="0.25">
      <c r="A98" s="9">
        <v>15</v>
      </c>
      <c r="B98" s="9" t="s">
        <v>25</v>
      </c>
      <c r="C98" s="9" t="s">
        <v>15</v>
      </c>
      <c r="D98" s="9" t="s">
        <v>10</v>
      </c>
      <c r="E98" s="88">
        <v>129.72239999999999</v>
      </c>
      <c r="F98" s="10">
        <v>54250.22</v>
      </c>
    </row>
    <row r="99" spans="1:8" ht="15.75" x14ac:dyDescent="0.25">
      <c r="A99" s="9">
        <v>16</v>
      </c>
      <c r="B99" s="9" t="s">
        <v>26</v>
      </c>
      <c r="C99" s="9" t="s">
        <v>15</v>
      </c>
      <c r="D99" s="9" t="s">
        <v>27</v>
      </c>
      <c r="E99" s="42">
        <v>33</v>
      </c>
      <c r="F99" s="10">
        <v>5539.55</v>
      </c>
    </row>
    <row r="100" spans="1:8" ht="15.75" x14ac:dyDescent="0.25">
      <c r="A100" s="9">
        <v>17</v>
      </c>
      <c r="B100" s="9" t="s">
        <v>28</v>
      </c>
      <c r="C100" s="9" t="s">
        <v>15</v>
      </c>
      <c r="D100" s="9" t="s">
        <v>10</v>
      </c>
      <c r="E100" s="88">
        <v>3.5400999999999998</v>
      </c>
      <c r="F100" s="10">
        <v>9396.4</v>
      </c>
    </row>
    <row r="101" spans="1:8" ht="15.75" x14ac:dyDescent="0.25">
      <c r="A101" s="9">
        <v>18</v>
      </c>
      <c r="B101" s="9" t="s">
        <v>28</v>
      </c>
      <c r="C101" s="9" t="s">
        <v>9</v>
      </c>
      <c r="D101" s="9" t="s">
        <v>10</v>
      </c>
      <c r="E101" s="88">
        <v>28.8127</v>
      </c>
      <c r="F101" s="10">
        <v>11327.39</v>
      </c>
    </row>
    <row r="102" spans="1:8" ht="31.5" x14ac:dyDescent="0.25">
      <c r="A102" s="93"/>
      <c r="B102" s="93" t="s">
        <v>30</v>
      </c>
      <c r="C102" s="93"/>
      <c r="D102" s="93"/>
      <c r="E102" s="94"/>
      <c r="F102" s="101">
        <f>SUM(F84:F101)</f>
        <v>388775.63999999996</v>
      </c>
    </row>
    <row r="103" spans="1:8" ht="15.75" x14ac:dyDescent="0.25">
      <c r="A103" s="9"/>
      <c r="B103" s="9"/>
      <c r="C103" s="9"/>
      <c r="D103" s="9"/>
      <c r="E103" s="10"/>
      <c r="F103" s="10"/>
      <c r="H103" s="99"/>
    </row>
    <row r="104" spans="1:8" ht="15.75" x14ac:dyDescent="0.25">
      <c r="A104" s="129" t="s">
        <v>31</v>
      </c>
      <c r="B104" s="130"/>
      <c r="C104" s="130"/>
      <c r="D104" s="130"/>
      <c r="E104" s="130"/>
      <c r="F104" s="131"/>
    </row>
    <row r="105" spans="1:8" ht="15.75" customHeight="1" x14ac:dyDescent="0.25">
      <c r="A105" s="16">
        <v>1</v>
      </c>
      <c r="B105" s="17" t="s">
        <v>32</v>
      </c>
      <c r="C105" s="18"/>
      <c r="D105" s="16" t="s">
        <v>33</v>
      </c>
      <c r="E105" s="10">
        <v>521.23</v>
      </c>
      <c r="F105" s="10">
        <v>161806.22</v>
      </c>
    </row>
    <row r="106" spans="1:8" ht="15.75" x14ac:dyDescent="0.25">
      <c r="A106" s="12"/>
      <c r="B106" s="12" t="s">
        <v>34</v>
      </c>
      <c r="C106" s="12"/>
      <c r="D106" s="12"/>
      <c r="E106" s="13"/>
      <c r="F106" s="13">
        <f>F105</f>
        <v>161806.22</v>
      </c>
    </row>
    <row r="107" spans="1:8" ht="15.75" x14ac:dyDescent="0.25">
      <c r="A107" s="9"/>
      <c r="B107" s="9"/>
      <c r="C107" s="9"/>
      <c r="D107" s="9"/>
      <c r="E107" s="10"/>
      <c r="F107" s="10"/>
    </row>
    <row r="108" spans="1:8" ht="31.5" x14ac:dyDescent="0.25">
      <c r="A108" s="21"/>
      <c r="B108" s="21" t="s">
        <v>39</v>
      </c>
      <c r="C108" s="21"/>
      <c r="D108" s="21"/>
      <c r="E108" s="22"/>
      <c r="F108" s="22">
        <f>F102+F106</f>
        <v>550581.86</v>
      </c>
    </row>
    <row r="109" spans="1:8" ht="15.75" x14ac:dyDescent="0.25">
      <c r="A109" s="9"/>
      <c r="B109" s="9"/>
      <c r="C109" s="9"/>
      <c r="D109" s="9"/>
      <c r="E109" s="10"/>
      <c r="F109" s="10"/>
    </row>
    <row r="110" spans="1:8" ht="15.75" x14ac:dyDescent="0.25">
      <c r="A110" s="9"/>
      <c r="B110" s="9"/>
      <c r="C110" s="9"/>
      <c r="D110" s="9"/>
      <c r="E110" s="10"/>
      <c r="F110" s="10"/>
    </row>
    <row r="111" spans="1:8" ht="63" x14ac:dyDescent="0.25">
      <c r="A111" s="25"/>
      <c r="B111" s="25" t="s">
        <v>42</v>
      </c>
      <c r="C111" s="26">
        <v>2013</v>
      </c>
      <c r="D111" s="25" t="s">
        <v>0</v>
      </c>
      <c r="E111" s="27"/>
      <c r="F111" s="27">
        <f>F108</f>
        <v>550581.86</v>
      </c>
    </row>
    <row r="112" spans="1:8" ht="16.5" thickBot="1" x14ac:dyDescent="0.3">
      <c r="A112" s="28"/>
      <c r="B112" s="28"/>
      <c r="C112" s="28"/>
      <c r="D112" s="28"/>
      <c r="E112" s="28"/>
      <c r="F112" s="28"/>
    </row>
    <row r="113" spans="1:12" ht="48" thickBot="1" x14ac:dyDescent="0.3">
      <c r="A113" s="29"/>
      <c r="B113" s="30" t="s">
        <v>87</v>
      </c>
      <c r="C113" s="31">
        <v>2013</v>
      </c>
      <c r="D113" s="32" t="s">
        <v>55</v>
      </c>
      <c r="E113" s="33"/>
      <c r="F113" s="34">
        <f>F44+F78+F111</f>
        <v>1515720.53</v>
      </c>
    </row>
    <row r="114" spans="1:12" ht="15.75" x14ac:dyDescent="0.25">
      <c r="A114" s="3"/>
      <c r="B114" s="3"/>
      <c r="C114" s="3"/>
      <c r="D114" s="3"/>
      <c r="E114" s="3"/>
      <c r="F114" s="3"/>
    </row>
    <row r="115" spans="1:12" ht="59.25" customHeight="1" x14ac:dyDescent="0.25">
      <c r="A115" s="134" t="s">
        <v>75</v>
      </c>
      <c r="B115" s="134"/>
      <c r="C115" s="134"/>
      <c r="D115" s="134"/>
      <c r="E115" s="134"/>
      <c r="F115" s="134"/>
    </row>
    <row r="116" spans="1:12" ht="48" customHeight="1" x14ac:dyDescent="0.25">
      <c r="A116" s="86" t="s">
        <v>1</v>
      </c>
      <c r="B116" s="86" t="s">
        <v>2</v>
      </c>
      <c r="C116" s="86" t="s">
        <v>3</v>
      </c>
      <c r="D116" s="86" t="s">
        <v>4</v>
      </c>
      <c r="E116" s="6" t="s">
        <v>5</v>
      </c>
      <c r="F116" s="6" t="s">
        <v>72</v>
      </c>
      <c r="I116" s="1"/>
      <c r="J116" s="1"/>
      <c r="K116" s="1"/>
      <c r="L116" s="2"/>
    </row>
    <row r="117" spans="1:12" ht="15.75" x14ac:dyDescent="0.25">
      <c r="A117" s="143" t="s">
        <v>6</v>
      </c>
      <c r="B117" s="144"/>
      <c r="C117" s="144"/>
      <c r="D117" s="144"/>
      <c r="E117" s="144"/>
      <c r="F117" s="145"/>
    </row>
    <row r="118" spans="1:12" ht="15.75" customHeight="1" x14ac:dyDescent="0.25">
      <c r="A118" s="152" t="s">
        <v>43</v>
      </c>
      <c r="B118" s="153"/>
      <c r="C118" s="153"/>
      <c r="D118" s="153"/>
      <c r="E118" s="153"/>
      <c r="F118" s="154"/>
    </row>
    <row r="119" spans="1:12" ht="15.75" customHeight="1" x14ac:dyDescent="0.25">
      <c r="A119" s="35">
        <v>1</v>
      </c>
      <c r="B119" s="35" t="s">
        <v>47</v>
      </c>
      <c r="C119" s="35" t="s">
        <v>9</v>
      </c>
      <c r="D119" s="35" t="s">
        <v>10</v>
      </c>
      <c r="E119" s="88">
        <v>303.57</v>
      </c>
      <c r="F119" s="10">
        <v>12409.94</v>
      </c>
    </row>
    <row r="120" spans="1:12" ht="15.75" x14ac:dyDescent="0.25">
      <c r="A120" s="35"/>
      <c r="B120" s="37" t="s">
        <v>48</v>
      </c>
      <c r="C120" s="35"/>
      <c r="D120" s="35"/>
      <c r="E120" s="10"/>
      <c r="F120" s="10"/>
    </row>
    <row r="121" spans="1:12" ht="15.75" x14ac:dyDescent="0.25">
      <c r="A121" s="35">
        <v>1</v>
      </c>
      <c r="B121" s="35" t="s">
        <v>49</v>
      </c>
      <c r="C121" s="35"/>
      <c r="D121" s="35" t="s">
        <v>33</v>
      </c>
      <c r="E121" s="42">
        <v>77</v>
      </c>
      <c r="F121" s="10">
        <v>23903.11</v>
      </c>
    </row>
    <row r="122" spans="1:12" ht="15.75" x14ac:dyDescent="0.25">
      <c r="A122" s="35"/>
      <c r="B122" s="37" t="s">
        <v>44</v>
      </c>
      <c r="C122" s="35"/>
      <c r="D122" s="35"/>
      <c r="E122" s="43"/>
      <c r="F122" s="44">
        <f>SUM(F119:F121)</f>
        <v>36313.050000000003</v>
      </c>
    </row>
    <row r="123" spans="1:12" ht="15.75" x14ac:dyDescent="0.25">
      <c r="A123" s="152" t="s">
        <v>45</v>
      </c>
      <c r="B123" s="153"/>
      <c r="C123" s="153"/>
      <c r="D123" s="153"/>
      <c r="E123" s="153"/>
      <c r="F123" s="154"/>
    </row>
    <row r="124" spans="1:12" ht="15.75" customHeight="1" x14ac:dyDescent="0.25">
      <c r="A124" s="35">
        <v>1</v>
      </c>
      <c r="B124" s="35" t="s">
        <v>50</v>
      </c>
      <c r="C124" s="35" t="s">
        <v>9</v>
      </c>
      <c r="D124" s="35" t="s">
        <v>10</v>
      </c>
      <c r="E124" s="88">
        <v>43.976999999999997</v>
      </c>
      <c r="F124" s="42">
        <v>8162</v>
      </c>
    </row>
    <row r="125" spans="1:12" ht="15.75" x14ac:dyDescent="0.25">
      <c r="A125" s="35">
        <v>2</v>
      </c>
      <c r="B125" s="35" t="s">
        <v>51</v>
      </c>
      <c r="C125" s="35" t="s">
        <v>15</v>
      </c>
      <c r="D125" s="35" t="s">
        <v>10</v>
      </c>
      <c r="E125" s="88">
        <v>43.976999999999997</v>
      </c>
      <c r="F125" s="42">
        <v>4627</v>
      </c>
    </row>
    <row r="126" spans="1:12" ht="31.5" x14ac:dyDescent="0.25">
      <c r="A126" s="35">
        <v>3</v>
      </c>
      <c r="B126" s="35" t="s">
        <v>47</v>
      </c>
      <c r="C126" s="35" t="s">
        <v>15</v>
      </c>
      <c r="D126" s="35" t="s">
        <v>10</v>
      </c>
      <c r="E126" s="88">
        <v>43.976999999999997</v>
      </c>
      <c r="F126" s="42">
        <v>2174.58</v>
      </c>
    </row>
    <row r="127" spans="1:12" ht="15.75" x14ac:dyDescent="0.25">
      <c r="A127" s="35"/>
      <c r="B127" s="37" t="s">
        <v>48</v>
      </c>
      <c r="C127" s="35"/>
      <c r="D127" s="35"/>
      <c r="E127" s="10"/>
      <c r="F127" s="42"/>
    </row>
    <row r="128" spans="1:12" ht="15.75" x14ac:dyDescent="0.25">
      <c r="A128" s="35">
        <v>1</v>
      </c>
      <c r="B128" s="35" t="s">
        <v>49</v>
      </c>
      <c r="C128" s="35"/>
      <c r="D128" s="35" t="s">
        <v>33</v>
      </c>
      <c r="E128" s="42">
        <v>11</v>
      </c>
      <c r="F128" s="42">
        <v>3414.73</v>
      </c>
    </row>
    <row r="129" spans="1:6" ht="15.75" x14ac:dyDescent="0.25">
      <c r="A129" s="35"/>
      <c r="B129" s="37" t="s">
        <v>44</v>
      </c>
      <c r="C129" s="35"/>
      <c r="D129" s="35"/>
      <c r="E129" s="43"/>
      <c r="F129" s="44">
        <f>SUM(F124:F128)</f>
        <v>18378.310000000001</v>
      </c>
    </row>
    <row r="130" spans="1:6" ht="15.75" x14ac:dyDescent="0.25">
      <c r="A130" s="152" t="s">
        <v>46</v>
      </c>
      <c r="B130" s="153"/>
      <c r="C130" s="153"/>
      <c r="D130" s="153"/>
      <c r="E130" s="153"/>
      <c r="F130" s="154"/>
    </row>
    <row r="131" spans="1:6" ht="15.75" customHeight="1" x14ac:dyDescent="0.25">
      <c r="A131" s="35">
        <v>1</v>
      </c>
      <c r="B131" s="35" t="s">
        <v>52</v>
      </c>
      <c r="C131" s="35" t="s">
        <v>15</v>
      </c>
      <c r="D131" s="35" t="s">
        <v>10</v>
      </c>
      <c r="E131" s="88">
        <v>2.1320000000000001</v>
      </c>
      <c r="F131" s="10">
        <v>891.61</v>
      </c>
    </row>
    <row r="132" spans="1:6" ht="15.75" x14ac:dyDescent="0.25">
      <c r="A132" s="35"/>
      <c r="B132" s="37" t="s">
        <v>48</v>
      </c>
      <c r="C132" s="35"/>
      <c r="D132" s="35"/>
      <c r="E132" s="10"/>
      <c r="F132" s="10"/>
    </row>
    <row r="133" spans="1:6" ht="15.75" x14ac:dyDescent="0.25">
      <c r="A133" s="35">
        <v>1</v>
      </c>
      <c r="B133" s="35" t="s">
        <v>49</v>
      </c>
      <c r="C133" s="35"/>
      <c r="D133" s="35" t="s">
        <v>33</v>
      </c>
      <c r="E133" s="10">
        <v>1</v>
      </c>
      <c r="F133" s="10">
        <v>310.43</v>
      </c>
    </row>
    <row r="134" spans="1:6" ht="15.75" x14ac:dyDescent="0.25">
      <c r="A134" s="35"/>
      <c r="B134" s="37" t="s">
        <v>44</v>
      </c>
      <c r="C134" s="37"/>
      <c r="D134" s="37"/>
      <c r="E134" s="45"/>
      <c r="F134" s="38">
        <f>F131+F133</f>
        <v>1202.04</v>
      </c>
    </row>
    <row r="135" spans="1:6" ht="15.75" x14ac:dyDescent="0.25">
      <c r="A135" s="152" t="s">
        <v>53</v>
      </c>
      <c r="B135" s="153"/>
      <c r="C135" s="153"/>
      <c r="D135" s="153"/>
      <c r="E135" s="153"/>
      <c r="F135" s="154"/>
    </row>
    <row r="136" spans="1:6" ht="15.75" customHeight="1" x14ac:dyDescent="0.25">
      <c r="A136" s="35">
        <v>1</v>
      </c>
      <c r="B136" s="35" t="s">
        <v>54</v>
      </c>
      <c r="C136" s="35"/>
      <c r="D136" s="35" t="s">
        <v>10</v>
      </c>
      <c r="E136" s="88">
        <v>22.117999999999999</v>
      </c>
      <c r="F136" s="10">
        <v>80113.17</v>
      </c>
    </row>
    <row r="137" spans="1:6" ht="15.75" x14ac:dyDescent="0.25">
      <c r="A137" s="35">
        <v>2</v>
      </c>
      <c r="B137" s="35" t="s">
        <v>52</v>
      </c>
      <c r="C137" s="35" t="s">
        <v>15</v>
      </c>
      <c r="D137" s="35" t="s">
        <v>10</v>
      </c>
      <c r="E137" s="88">
        <v>22.117999999999999</v>
      </c>
      <c r="F137" s="10">
        <v>9249.7999999999993</v>
      </c>
    </row>
    <row r="138" spans="1:6" ht="15.75" x14ac:dyDescent="0.25">
      <c r="A138" s="35"/>
      <c r="B138" s="37" t="s">
        <v>48</v>
      </c>
      <c r="C138" s="35"/>
      <c r="D138" s="35"/>
      <c r="E138" s="10"/>
      <c r="F138" s="10"/>
    </row>
    <row r="139" spans="1:6" ht="15.75" x14ac:dyDescent="0.25">
      <c r="A139" s="35">
        <v>1</v>
      </c>
      <c r="B139" s="35" t="s">
        <v>49</v>
      </c>
      <c r="C139" s="35"/>
      <c r="D139" s="35" t="s">
        <v>33</v>
      </c>
      <c r="E139" s="42">
        <v>2</v>
      </c>
      <c r="F139" s="10">
        <v>620.86</v>
      </c>
    </row>
    <row r="140" spans="1:6" ht="15.75" x14ac:dyDescent="0.25">
      <c r="A140" s="35"/>
      <c r="B140" s="37" t="s">
        <v>44</v>
      </c>
      <c r="C140" s="35"/>
      <c r="D140" s="35"/>
      <c r="E140" s="10"/>
      <c r="F140" s="38">
        <f>SUM(F136:F139)</f>
        <v>89983.83</v>
      </c>
    </row>
    <row r="141" spans="1:6" ht="31.5" x14ac:dyDescent="0.25">
      <c r="A141" s="46"/>
      <c r="B141" s="39" t="s">
        <v>39</v>
      </c>
      <c r="C141" s="46"/>
      <c r="D141" s="46"/>
      <c r="E141" s="47"/>
      <c r="F141" s="40">
        <f>F122+F129+F134+F140</f>
        <v>145877.23000000001</v>
      </c>
    </row>
    <row r="142" spans="1:6" ht="15.75" x14ac:dyDescent="0.25">
      <c r="A142" s="41"/>
      <c r="B142" s="48"/>
      <c r="C142" s="41"/>
      <c r="D142" s="41"/>
      <c r="E142" s="49"/>
      <c r="F142" s="24"/>
    </row>
    <row r="143" spans="1:6" ht="47.25" x14ac:dyDescent="0.25">
      <c r="A143" s="50"/>
      <c r="B143" s="71" t="s">
        <v>86</v>
      </c>
      <c r="C143" s="103" t="s">
        <v>0</v>
      </c>
      <c r="D143" s="103">
        <v>2013</v>
      </c>
      <c r="E143" s="104"/>
      <c r="F143" s="104">
        <f>F141</f>
        <v>145877.23000000001</v>
      </c>
    </row>
    <row r="144" spans="1:6" ht="15.75" x14ac:dyDescent="0.25">
      <c r="A144" s="52"/>
      <c r="B144" s="52"/>
      <c r="C144" s="52"/>
      <c r="D144" s="52"/>
      <c r="E144" s="51"/>
      <c r="F144" s="51"/>
    </row>
    <row r="145" spans="1:6" ht="39" customHeight="1" thickBot="1" x14ac:dyDescent="0.3">
      <c r="A145" s="142" t="s">
        <v>74</v>
      </c>
      <c r="B145" s="142"/>
      <c r="C145" s="142"/>
      <c r="D145" s="142"/>
      <c r="E145" s="142"/>
      <c r="F145" s="142"/>
    </row>
    <row r="146" spans="1:6" ht="47.25" x14ac:dyDescent="0.25">
      <c r="A146" s="77" t="s">
        <v>1</v>
      </c>
      <c r="B146" s="77" t="s">
        <v>2</v>
      </c>
      <c r="C146" s="77" t="s">
        <v>3</v>
      </c>
      <c r="D146" s="77" t="s">
        <v>4</v>
      </c>
      <c r="E146" s="78" t="s">
        <v>5</v>
      </c>
      <c r="F146" s="87" t="s">
        <v>72</v>
      </c>
    </row>
    <row r="147" spans="1:6" ht="24" customHeight="1" x14ac:dyDescent="0.25">
      <c r="A147" s="53"/>
      <c r="B147" s="122" t="s">
        <v>6</v>
      </c>
      <c r="C147" s="123"/>
      <c r="D147" s="123"/>
      <c r="E147" s="124"/>
      <c r="F147" s="53"/>
    </row>
    <row r="148" spans="1:6" ht="15.75" x14ac:dyDescent="0.25">
      <c r="A148" s="146" t="s">
        <v>7</v>
      </c>
      <c r="B148" s="147"/>
      <c r="C148" s="147"/>
      <c r="D148" s="147"/>
      <c r="E148" s="147"/>
      <c r="F148" s="148"/>
    </row>
    <row r="149" spans="1:6" ht="15.75" x14ac:dyDescent="0.25">
      <c r="A149" s="54">
        <v>1</v>
      </c>
      <c r="B149" s="54" t="s">
        <v>56</v>
      </c>
      <c r="C149" s="54" t="s">
        <v>15</v>
      </c>
      <c r="D149" s="54" t="s">
        <v>10</v>
      </c>
      <c r="E149" s="89">
        <v>0.151</v>
      </c>
      <c r="F149" s="55">
        <v>1214.53</v>
      </c>
    </row>
    <row r="150" spans="1:6" ht="15.75" customHeight="1" x14ac:dyDescent="0.25">
      <c r="A150" s="54">
        <v>2</v>
      </c>
      <c r="B150" s="54" t="s">
        <v>57</v>
      </c>
      <c r="C150" s="54" t="s">
        <v>15</v>
      </c>
      <c r="D150" s="54" t="s">
        <v>10</v>
      </c>
      <c r="E150" s="89">
        <v>0.112</v>
      </c>
      <c r="F150" s="55">
        <v>19.87</v>
      </c>
    </row>
    <row r="151" spans="1:6" ht="15.75" x14ac:dyDescent="0.25">
      <c r="A151" s="54">
        <v>3</v>
      </c>
      <c r="B151" s="54" t="s">
        <v>26</v>
      </c>
      <c r="C151" s="54" t="s">
        <v>15</v>
      </c>
      <c r="D151" s="54" t="s">
        <v>27</v>
      </c>
      <c r="E151" s="90">
        <v>4</v>
      </c>
      <c r="F151" s="55">
        <v>1342.92</v>
      </c>
    </row>
    <row r="152" spans="1:6" ht="31.5" x14ac:dyDescent="0.25">
      <c r="A152" s="56"/>
      <c r="B152" s="56" t="s">
        <v>30</v>
      </c>
      <c r="C152" s="56"/>
      <c r="D152" s="56"/>
      <c r="E152" s="57"/>
      <c r="F152" s="57">
        <f>SUM(F149:F151)</f>
        <v>2577.3199999999997</v>
      </c>
    </row>
    <row r="153" spans="1:6" ht="15.75" x14ac:dyDescent="0.25">
      <c r="A153" s="149" t="s">
        <v>31</v>
      </c>
      <c r="B153" s="150"/>
      <c r="C153" s="150"/>
      <c r="D153" s="150"/>
      <c r="E153" s="150"/>
      <c r="F153" s="151"/>
    </row>
    <row r="154" spans="1:6" ht="31.5" x14ac:dyDescent="0.25">
      <c r="A154" s="58">
        <v>1</v>
      </c>
      <c r="B154" s="59" t="s">
        <v>32</v>
      </c>
      <c r="C154" s="60"/>
      <c r="D154" s="58" t="s">
        <v>33</v>
      </c>
      <c r="E154" s="61">
        <v>0.91</v>
      </c>
      <c r="F154" s="61">
        <v>282.49</v>
      </c>
    </row>
    <row r="155" spans="1:6" ht="15.75" customHeight="1" x14ac:dyDescent="0.25">
      <c r="A155" s="56"/>
      <c r="B155" s="79" t="s">
        <v>34</v>
      </c>
      <c r="C155" s="79"/>
      <c r="D155" s="79"/>
      <c r="E155" s="80"/>
      <c r="F155" s="80">
        <f>F154</f>
        <v>282.49</v>
      </c>
    </row>
    <row r="156" spans="1:6" ht="31.5" x14ac:dyDescent="0.25">
      <c r="A156" s="62"/>
      <c r="B156" s="62" t="s">
        <v>39</v>
      </c>
      <c r="C156" s="62"/>
      <c r="D156" s="62"/>
      <c r="E156" s="63"/>
      <c r="F156" s="63">
        <f>F152+F155</f>
        <v>2859.8099999999995</v>
      </c>
    </row>
    <row r="157" spans="1:6" ht="47.25" x14ac:dyDescent="0.25">
      <c r="A157" s="65"/>
      <c r="B157" s="65" t="s">
        <v>59</v>
      </c>
      <c r="C157" s="65">
        <v>2013</v>
      </c>
      <c r="D157" s="65" t="s">
        <v>0</v>
      </c>
      <c r="E157" s="66"/>
      <c r="F157" s="66">
        <f>F156</f>
        <v>2859.8099999999995</v>
      </c>
    </row>
    <row r="158" spans="1:6" ht="15.75" x14ac:dyDescent="0.25">
      <c r="A158" s="52"/>
      <c r="B158" s="52"/>
      <c r="C158" s="52"/>
      <c r="D158" s="52"/>
      <c r="E158" s="51"/>
      <c r="F158" s="51"/>
    </row>
    <row r="159" spans="1:6" ht="40.5" customHeight="1" thickBot="1" x14ac:dyDescent="0.3">
      <c r="A159" s="142" t="s">
        <v>76</v>
      </c>
      <c r="B159" s="142"/>
      <c r="C159" s="142"/>
      <c r="D159" s="142"/>
      <c r="E159" s="142"/>
      <c r="F159" s="142"/>
    </row>
    <row r="160" spans="1:6" ht="47.25" x14ac:dyDescent="0.25">
      <c r="A160" s="77" t="s">
        <v>1</v>
      </c>
      <c r="B160" s="77" t="s">
        <v>2</v>
      </c>
      <c r="C160" s="77" t="s">
        <v>3</v>
      </c>
      <c r="D160" s="77" t="s">
        <v>4</v>
      </c>
      <c r="E160" s="78" t="s">
        <v>5</v>
      </c>
      <c r="F160" s="78" t="s">
        <v>72</v>
      </c>
    </row>
    <row r="161" spans="1:6" ht="15.75" x14ac:dyDescent="0.25">
      <c r="A161" s="122" t="s">
        <v>6</v>
      </c>
      <c r="B161" s="123"/>
      <c r="C161" s="123"/>
      <c r="D161" s="123"/>
      <c r="E161" s="123"/>
      <c r="F161" s="124"/>
    </row>
    <row r="162" spans="1:6" ht="15.75" x14ac:dyDescent="0.25">
      <c r="A162" s="146" t="s">
        <v>7</v>
      </c>
      <c r="B162" s="147"/>
      <c r="C162" s="147"/>
      <c r="D162" s="147"/>
      <c r="E162" s="147"/>
      <c r="F162" s="148"/>
    </row>
    <row r="163" spans="1:6" ht="15.75" customHeight="1" x14ac:dyDescent="0.25">
      <c r="A163" s="54">
        <v>1</v>
      </c>
      <c r="B163" s="54" t="s">
        <v>56</v>
      </c>
      <c r="C163" s="54" t="s">
        <v>15</v>
      </c>
      <c r="D163" s="54" t="s">
        <v>10</v>
      </c>
      <c r="E163" s="89">
        <v>1.179</v>
      </c>
      <c r="F163" s="55">
        <v>9483</v>
      </c>
    </row>
    <row r="164" spans="1:6" ht="15.75" customHeight="1" x14ac:dyDescent="0.25">
      <c r="A164" s="54">
        <v>2</v>
      </c>
      <c r="B164" s="54" t="s">
        <v>57</v>
      </c>
      <c r="C164" s="54" t="s">
        <v>15</v>
      </c>
      <c r="D164" s="54" t="s">
        <v>10</v>
      </c>
      <c r="E164" s="89">
        <v>1.2609999999999999</v>
      </c>
      <c r="F164" s="55">
        <v>223.73</v>
      </c>
    </row>
    <row r="165" spans="1:6" ht="15.75" x14ac:dyDescent="0.25">
      <c r="A165" s="54">
        <v>3</v>
      </c>
      <c r="B165" s="54" t="s">
        <v>26</v>
      </c>
      <c r="C165" s="54" t="s">
        <v>15</v>
      </c>
      <c r="D165" s="54" t="s">
        <v>27</v>
      </c>
      <c r="E165" s="55">
        <v>40</v>
      </c>
      <c r="F165" s="55">
        <v>13429.2</v>
      </c>
    </row>
    <row r="166" spans="1:6" ht="31.5" x14ac:dyDescent="0.25">
      <c r="A166" s="56"/>
      <c r="B166" s="56" t="s">
        <v>30</v>
      </c>
      <c r="C166" s="56"/>
      <c r="D166" s="56"/>
      <c r="E166" s="57"/>
      <c r="F166" s="57">
        <f>SUM(F163:F165)</f>
        <v>23135.93</v>
      </c>
    </row>
    <row r="167" spans="1:6" ht="15.75" x14ac:dyDescent="0.25">
      <c r="A167" s="146" t="s">
        <v>31</v>
      </c>
      <c r="B167" s="147"/>
      <c r="C167" s="147"/>
      <c r="D167" s="147"/>
      <c r="E167" s="147"/>
      <c r="F167" s="148"/>
    </row>
    <row r="168" spans="1:6" ht="31.5" x14ac:dyDescent="0.25">
      <c r="A168" s="58">
        <v>1</v>
      </c>
      <c r="B168" s="59" t="s">
        <v>32</v>
      </c>
      <c r="C168" s="60"/>
      <c r="D168" s="58" t="s">
        <v>33</v>
      </c>
      <c r="E168" s="55">
        <v>8.52</v>
      </c>
      <c r="F168" s="55">
        <v>2644.86</v>
      </c>
    </row>
    <row r="169" spans="1:6" ht="15.75" customHeight="1" x14ac:dyDescent="0.25">
      <c r="A169" s="56"/>
      <c r="B169" s="56" t="s">
        <v>34</v>
      </c>
      <c r="C169" s="56"/>
      <c r="D169" s="56"/>
      <c r="E169" s="57"/>
      <c r="F169" s="57">
        <f>F168</f>
        <v>2644.86</v>
      </c>
    </row>
    <row r="170" spans="1:6" ht="31.5" x14ac:dyDescent="0.25">
      <c r="A170" s="62"/>
      <c r="B170" s="62" t="s">
        <v>39</v>
      </c>
      <c r="C170" s="62"/>
      <c r="D170" s="62"/>
      <c r="E170" s="63"/>
      <c r="F170" s="63">
        <f>F166+F169</f>
        <v>25780.79</v>
      </c>
    </row>
    <row r="171" spans="1:6" ht="47.25" x14ac:dyDescent="0.25">
      <c r="A171" s="65"/>
      <c r="B171" s="65" t="s">
        <v>83</v>
      </c>
      <c r="C171" s="65">
        <v>2013</v>
      </c>
      <c r="D171" s="65" t="s">
        <v>0</v>
      </c>
      <c r="E171" s="66"/>
      <c r="F171" s="66">
        <f>F170</f>
        <v>25780.79</v>
      </c>
    </row>
    <row r="172" spans="1:6" ht="15.75" x14ac:dyDescent="0.25">
      <c r="A172" s="52"/>
      <c r="B172" s="52"/>
      <c r="C172" s="52"/>
      <c r="D172" s="52"/>
      <c r="E172" s="51"/>
      <c r="F172" s="51"/>
    </row>
    <row r="173" spans="1:6" ht="42.75" customHeight="1" thickBot="1" x14ac:dyDescent="0.3">
      <c r="A173" s="142" t="s">
        <v>77</v>
      </c>
      <c r="B173" s="142"/>
      <c r="C173" s="142"/>
      <c r="D173" s="142"/>
      <c r="E173" s="142"/>
      <c r="F173" s="142"/>
    </row>
    <row r="174" spans="1:6" ht="47.25" x14ac:dyDescent="0.25">
      <c r="A174" s="77" t="s">
        <v>1</v>
      </c>
      <c r="B174" s="77" t="s">
        <v>2</v>
      </c>
      <c r="C174" s="77" t="s">
        <v>3</v>
      </c>
      <c r="D174" s="77" t="s">
        <v>4</v>
      </c>
      <c r="E174" s="78" t="s">
        <v>5</v>
      </c>
      <c r="F174" s="78" t="s">
        <v>72</v>
      </c>
    </row>
    <row r="175" spans="1:6" ht="15.75" x14ac:dyDescent="0.25">
      <c r="A175" s="122" t="s">
        <v>6</v>
      </c>
      <c r="B175" s="123"/>
      <c r="C175" s="123"/>
      <c r="D175" s="123"/>
      <c r="E175" s="123"/>
      <c r="F175" s="124"/>
    </row>
    <row r="176" spans="1:6" ht="15.75" x14ac:dyDescent="0.25">
      <c r="A176" s="146" t="s">
        <v>7</v>
      </c>
      <c r="B176" s="147"/>
      <c r="C176" s="147"/>
      <c r="D176" s="147"/>
      <c r="E176" s="147"/>
      <c r="F176" s="148"/>
    </row>
    <row r="177" spans="1:6" ht="15.75" customHeight="1" x14ac:dyDescent="0.25">
      <c r="A177" s="54">
        <v>1</v>
      </c>
      <c r="B177" s="54" t="s">
        <v>56</v>
      </c>
      <c r="C177" s="54" t="s">
        <v>15</v>
      </c>
      <c r="D177" s="54" t="s">
        <v>10</v>
      </c>
      <c r="E177" s="89">
        <v>0.89700000000000002</v>
      </c>
      <c r="F177" s="55">
        <v>3607.4</v>
      </c>
    </row>
    <row r="178" spans="1:6" ht="15.75" customHeight="1" x14ac:dyDescent="0.25">
      <c r="A178" s="54">
        <v>2</v>
      </c>
      <c r="B178" s="54" t="s">
        <v>57</v>
      </c>
      <c r="C178" s="54" t="s">
        <v>15</v>
      </c>
      <c r="D178" s="54" t="s">
        <v>10</v>
      </c>
      <c r="E178" s="89">
        <v>1.222</v>
      </c>
      <c r="F178" s="55">
        <v>216.81</v>
      </c>
    </row>
    <row r="179" spans="1:6" ht="15.75" x14ac:dyDescent="0.25">
      <c r="A179" s="54">
        <v>3</v>
      </c>
      <c r="B179" s="54" t="s">
        <v>26</v>
      </c>
      <c r="C179" s="54" t="s">
        <v>15</v>
      </c>
      <c r="D179" s="54" t="s">
        <v>27</v>
      </c>
      <c r="E179" s="55">
        <v>40</v>
      </c>
      <c r="F179" s="55">
        <v>6714.6</v>
      </c>
    </row>
    <row r="180" spans="1:6" ht="31.5" x14ac:dyDescent="0.25">
      <c r="A180" s="56"/>
      <c r="B180" s="56" t="s">
        <v>30</v>
      </c>
      <c r="C180" s="56"/>
      <c r="D180" s="56"/>
      <c r="E180" s="57"/>
      <c r="F180" s="57">
        <f>SUM(F177:F179)</f>
        <v>10538.810000000001</v>
      </c>
    </row>
    <row r="181" spans="1:6" ht="31.5" x14ac:dyDescent="0.25">
      <c r="A181" s="54"/>
      <c r="B181" s="64" t="s">
        <v>31</v>
      </c>
      <c r="C181" s="54"/>
      <c r="D181" s="54"/>
      <c r="E181" s="55"/>
      <c r="F181" s="55"/>
    </row>
    <row r="182" spans="1:6" ht="31.5" x14ac:dyDescent="0.25">
      <c r="A182" s="58">
        <v>1</v>
      </c>
      <c r="B182" s="59" t="s">
        <v>32</v>
      </c>
      <c r="C182" s="60"/>
      <c r="D182" s="58" t="s">
        <v>33</v>
      </c>
      <c r="E182" s="55">
        <v>8.01</v>
      </c>
      <c r="F182" s="55">
        <v>2485.29</v>
      </c>
    </row>
    <row r="183" spans="1:6" ht="15.75" x14ac:dyDescent="0.25">
      <c r="A183" s="56"/>
      <c r="B183" s="56" t="s">
        <v>34</v>
      </c>
      <c r="C183" s="56"/>
      <c r="D183" s="56"/>
      <c r="E183" s="57"/>
      <c r="F183" s="57">
        <f>F182</f>
        <v>2485.29</v>
      </c>
    </row>
    <row r="184" spans="1:6" ht="31.5" x14ac:dyDescent="0.25">
      <c r="A184" s="62"/>
      <c r="B184" s="62" t="s">
        <v>39</v>
      </c>
      <c r="C184" s="62"/>
      <c r="D184" s="62"/>
      <c r="E184" s="63"/>
      <c r="F184" s="63">
        <f>F180+F183</f>
        <v>13024.100000000002</v>
      </c>
    </row>
    <row r="185" spans="1:6" ht="47.25" x14ac:dyDescent="0.25">
      <c r="A185" s="65"/>
      <c r="B185" s="65" t="s">
        <v>84</v>
      </c>
      <c r="C185" s="65"/>
      <c r="D185" s="65"/>
      <c r="E185" s="66"/>
      <c r="F185" s="66">
        <f>F184</f>
        <v>13024.100000000002</v>
      </c>
    </row>
    <row r="186" spans="1:6" ht="16.5" thickBot="1" x14ac:dyDescent="0.3">
      <c r="A186" s="52"/>
      <c r="B186" s="52"/>
      <c r="C186" s="52"/>
      <c r="D186" s="52"/>
      <c r="E186" s="51"/>
      <c r="F186" s="51"/>
    </row>
    <row r="187" spans="1:6" ht="54" customHeight="1" thickBot="1" x14ac:dyDescent="0.3">
      <c r="A187" s="110"/>
      <c r="B187" s="114" t="s">
        <v>85</v>
      </c>
      <c r="C187" s="115"/>
      <c r="D187" s="111"/>
      <c r="E187" s="67"/>
      <c r="F187" s="102">
        <f>F185+F171+F157</f>
        <v>41664.699999999997</v>
      </c>
    </row>
    <row r="188" spans="1:6" ht="15.75" x14ac:dyDescent="0.25">
      <c r="A188" s="81"/>
      <c r="B188" s="81"/>
      <c r="C188" s="81"/>
      <c r="D188" s="81"/>
      <c r="E188" s="81"/>
      <c r="F188" s="81"/>
    </row>
    <row r="190" spans="1:6" ht="41.25" customHeight="1" x14ac:dyDescent="0.3">
      <c r="A190" s="155" t="s">
        <v>78</v>
      </c>
      <c r="B190" s="155"/>
      <c r="C190" s="155"/>
      <c r="D190" s="155"/>
      <c r="E190" s="155"/>
      <c r="F190" s="155"/>
    </row>
    <row r="191" spans="1:6" ht="47.25" x14ac:dyDescent="0.25">
      <c r="A191" s="107" t="s">
        <v>1</v>
      </c>
      <c r="B191" s="118" t="s">
        <v>2</v>
      </c>
      <c r="C191" s="118"/>
      <c r="D191" s="107" t="s">
        <v>4</v>
      </c>
      <c r="E191" s="76" t="s">
        <v>5</v>
      </c>
      <c r="F191" s="76" t="s">
        <v>72</v>
      </c>
    </row>
    <row r="192" spans="1:6" ht="42.75" customHeight="1" x14ac:dyDescent="0.25">
      <c r="A192" s="82">
        <v>1</v>
      </c>
      <c r="B192" s="119" t="s">
        <v>70</v>
      </c>
      <c r="C192" s="120"/>
      <c r="D192" s="109" t="s">
        <v>58</v>
      </c>
      <c r="E192" s="82">
        <v>158.94</v>
      </c>
      <c r="F192" s="83">
        <v>137526.01</v>
      </c>
    </row>
    <row r="193" spans="1:6" ht="49.5" customHeight="1" x14ac:dyDescent="0.25">
      <c r="A193" s="91"/>
      <c r="B193" s="113" t="s">
        <v>85</v>
      </c>
      <c r="C193" s="113"/>
      <c r="D193" s="105"/>
      <c r="E193" s="105">
        <f>SUM(E192:E192)</f>
        <v>158.94</v>
      </c>
      <c r="F193" s="106">
        <f>SUM(F192:F192)</f>
        <v>137526.01</v>
      </c>
    </row>
    <row r="194" spans="1:6" ht="15.75" x14ac:dyDescent="0.25">
      <c r="A194" s="3"/>
      <c r="B194" s="3"/>
      <c r="C194" s="3"/>
      <c r="D194" s="3"/>
      <c r="E194" s="3"/>
      <c r="F194" s="3"/>
    </row>
    <row r="195" spans="1:6" ht="42" customHeight="1" x14ac:dyDescent="0.25">
      <c r="A195" s="116" t="s">
        <v>82</v>
      </c>
      <c r="B195" s="116"/>
      <c r="C195" s="116"/>
      <c r="D195" s="116"/>
      <c r="E195" s="116"/>
      <c r="F195" s="116"/>
    </row>
    <row r="196" spans="1:6" ht="31.5" x14ac:dyDescent="0.25">
      <c r="A196" s="108"/>
      <c r="B196" s="117" t="s">
        <v>62</v>
      </c>
      <c r="C196" s="117"/>
      <c r="D196" s="108" t="s">
        <v>60</v>
      </c>
      <c r="E196" s="108" t="s">
        <v>61</v>
      </c>
      <c r="F196" s="108" t="s">
        <v>81</v>
      </c>
    </row>
    <row r="197" spans="1:6" ht="47.25" customHeight="1" x14ac:dyDescent="0.25">
      <c r="A197" s="35">
        <v>1</v>
      </c>
      <c r="B197" s="112" t="s">
        <v>64</v>
      </c>
      <c r="C197" s="112"/>
      <c r="D197" s="84">
        <f>F113+F143-F39</f>
        <v>1639300.06</v>
      </c>
      <c r="E197" s="84">
        <f>F39</f>
        <v>22297.7</v>
      </c>
      <c r="F197" s="85">
        <f>D197+E197</f>
        <v>1661597.76</v>
      </c>
    </row>
    <row r="198" spans="1:6" ht="47.25" customHeight="1" x14ac:dyDescent="0.25">
      <c r="A198" s="68">
        <v>2</v>
      </c>
      <c r="B198" s="112" t="s">
        <v>65</v>
      </c>
      <c r="C198" s="112"/>
      <c r="D198" s="69">
        <f>F193</f>
        <v>137526.01</v>
      </c>
      <c r="E198" s="69">
        <v>0</v>
      </c>
      <c r="F198" s="70">
        <f>D198</f>
        <v>137526.01</v>
      </c>
    </row>
    <row r="199" spans="1:6" ht="31.5" customHeight="1" x14ac:dyDescent="0.25">
      <c r="A199" s="68">
        <v>3</v>
      </c>
      <c r="B199" s="112" t="s">
        <v>66</v>
      </c>
      <c r="C199" s="112"/>
      <c r="D199" s="69">
        <f>F187</f>
        <v>41664.699999999997</v>
      </c>
      <c r="E199" s="69">
        <f>F117</f>
        <v>0</v>
      </c>
      <c r="F199" s="70">
        <f>D199+E199</f>
        <v>41664.699999999997</v>
      </c>
    </row>
    <row r="200" spans="1:6" ht="47.25" customHeight="1" x14ac:dyDescent="0.25">
      <c r="A200" s="71"/>
      <c r="B200" s="113" t="s">
        <v>88</v>
      </c>
      <c r="C200" s="113"/>
      <c r="D200" s="72">
        <f>D197+D198+D199</f>
        <v>1818490.77</v>
      </c>
      <c r="E200" s="72">
        <f>E197+E198+E199</f>
        <v>22297.7</v>
      </c>
      <c r="F200" s="72">
        <f>F197+F198+F199</f>
        <v>1840788.47</v>
      </c>
    </row>
  </sheetData>
  <mergeCells count="45">
    <mergeCell ref="D2:F2"/>
    <mergeCell ref="A176:F176"/>
    <mergeCell ref="A190:F190"/>
    <mergeCell ref="A161:F161"/>
    <mergeCell ref="A162:F162"/>
    <mergeCell ref="A167:F167"/>
    <mergeCell ref="A173:F173"/>
    <mergeCell ref="A175:F175"/>
    <mergeCell ref="C37:F37"/>
    <mergeCell ref="C7:D7"/>
    <mergeCell ref="A159:F159"/>
    <mergeCell ref="A117:F117"/>
    <mergeCell ref="A148:F148"/>
    <mergeCell ref="A153:F153"/>
    <mergeCell ref="A118:F118"/>
    <mergeCell ref="A123:F123"/>
    <mergeCell ref="A130:F130"/>
    <mergeCell ref="A135:F135"/>
    <mergeCell ref="A145:F145"/>
    <mergeCell ref="A5:F5"/>
    <mergeCell ref="B147:E147"/>
    <mergeCell ref="A46:F46"/>
    <mergeCell ref="A48:F48"/>
    <mergeCell ref="A49:F49"/>
    <mergeCell ref="A71:F71"/>
    <mergeCell ref="A80:F80"/>
    <mergeCell ref="A6:F6"/>
    <mergeCell ref="A8:F8"/>
    <mergeCell ref="A10:E10"/>
    <mergeCell ref="A82:F82"/>
    <mergeCell ref="A83:F83"/>
    <mergeCell ref="A104:F104"/>
    <mergeCell ref="A115:F115"/>
    <mergeCell ref="A11:C11"/>
    <mergeCell ref="A33:C33"/>
    <mergeCell ref="B199:C199"/>
    <mergeCell ref="B200:C200"/>
    <mergeCell ref="B187:C187"/>
    <mergeCell ref="B193:C193"/>
    <mergeCell ref="A195:F195"/>
    <mergeCell ref="B196:C196"/>
    <mergeCell ref="B197:C197"/>
    <mergeCell ref="B198:C198"/>
    <mergeCell ref="B191:C191"/>
    <mergeCell ref="B192:C192"/>
  </mergeCells>
  <pageMargins left="0.23622047244094491" right="0.23622047244094491" top="0.74803149606299213" bottom="0.74803149606299213" header="0.31496062992125984" footer="0.31496062992125984"/>
  <pageSetup paperSize="9" scale="95" fitToHeight="0" orientation="portrait" r:id="rId1"/>
  <rowBreaks count="2" manualBreakCount="2">
    <brk id="165" max="5" man="1"/>
    <brk id="19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</vt:lpstr>
      <vt:lpstr>Расчет!Область_печати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2013-06-19T10:14:07Z</cp:lastPrinted>
  <dcterms:created xsi:type="dcterms:W3CDTF">2013-03-13T10:15:07Z</dcterms:created>
  <dcterms:modified xsi:type="dcterms:W3CDTF">2013-06-20T02:48:31Z</dcterms:modified>
</cp:coreProperties>
</file>