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345" yWindow="-15" windowWidth="6360" windowHeight="592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O45" i="1"/>
  <c r="O41"/>
  <c r="O28"/>
  <c r="O25"/>
  <c r="O23"/>
  <c r="O29"/>
  <c r="O26"/>
  <c r="N31"/>
  <c r="O31"/>
  <c r="N33"/>
  <c r="O33"/>
  <c r="N36"/>
  <c r="O36"/>
  <c r="O37"/>
  <c r="O39"/>
</calcChain>
</file>

<file path=xl/sharedStrings.xml><?xml version="1.0" encoding="utf-8"?>
<sst xmlns="http://schemas.openxmlformats.org/spreadsheetml/2006/main" count="56" uniqueCount="52">
  <si>
    <t xml:space="preserve"> НА  ИНЖЕНЕРНО-ГЕОДЕЗИЧЕСКИЕ  РАБОТЫ</t>
  </si>
  <si>
    <t>Организация  заказчика :</t>
  </si>
  <si>
    <t>№</t>
  </si>
  <si>
    <t>НАИМЕНОВАНИЕ</t>
  </si>
  <si>
    <t>расц</t>
  </si>
  <si>
    <t>коэффициенты</t>
  </si>
  <si>
    <t>объем</t>
  </si>
  <si>
    <t xml:space="preserve">   всего</t>
  </si>
  <si>
    <t>работ</t>
  </si>
  <si>
    <t>в руб.</t>
  </si>
  <si>
    <t>в  руб,</t>
  </si>
  <si>
    <t>кат.сл.</t>
  </si>
  <si>
    <t>Внутренний транспорт</t>
  </si>
  <si>
    <t>табл. 4 - 1</t>
  </si>
  <si>
    <t>Н Д С</t>
  </si>
  <si>
    <t>Организация и ликвидация</t>
  </si>
  <si>
    <t xml:space="preserve"> работ</t>
  </si>
  <si>
    <t>Районный коэффициент</t>
  </si>
  <si>
    <t xml:space="preserve">Нивелирование II класса  </t>
  </si>
  <si>
    <t>пункт 13,  прим. 1, 2</t>
  </si>
  <si>
    <t>II</t>
  </si>
  <si>
    <t>табл. 3-2</t>
  </si>
  <si>
    <t>Базовая цена:</t>
  </si>
  <si>
    <t>Итого:</t>
  </si>
  <si>
    <t xml:space="preserve">Рекогносцировка мест постановки </t>
  </si>
  <si>
    <t>нивелира и реек</t>
  </si>
  <si>
    <t>табл. 9 - 1,  п. 14</t>
  </si>
  <si>
    <t>станц</t>
  </si>
  <si>
    <t>штатив</t>
  </si>
  <si>
    <t>табл. 9 - 4, п. 14</t>
  </si>
  <si>
    <t>Наблюдения за подвижками точек</t>
  </si>
  <si>
    <t>табл. 9 - 18, п. 14</t>
  </si>
  <si>
    <t>точка</t>
  </si>
  <si>
    <t>Справочник  базовых  цен на инженерно-геодезические изыскания для строительства.  Москва,  2006г.</t>
  </si>
  <si>
    <t>С  коэффициентом инфляции</t>
  </si>
  <si>
    <t>(1 цикл наблюдения)</t>
  </si>
  <si>
    <t>ДГА  г. Перми</t>
  </si>
  <si>
    <t>Начальник УИОГД ДГА</t>
  </si>
  <si>
    <t>(Письмо Минрегиона России № 1951-ВТ/10 от 12.02.2013г.)</t>
  </si>
  <si>
    <t xml:space="preserve">Общая стоимость работ на 1 цикл:    </t>
  </si>
  <si>
    <t>Ю.В.Булатов</t>
  </si>
  <si>
    <t xml:space="preserve">на организацию и проведение мониторинга деформационного поведения оползневого склона по ул. Ким,5, Ивановская,19, Чехова,2 в Мотовилихинском районе города Перми
</t>
  </si>
  <si>
    <t xml:space="preserve">Общая стоимость работ на 2 цикла:    </t>
  </si>
  <si>
    <t>склона (1 цикл наблюдения)</t>
  </si>
  <si>
    <t>Накладные расходы, канцелярия</t>
  </si>
  <si>
    <t>121400                                                                                                                               (Сто двадцать одна тысяча четыреста рублей)</t>
  </si>
  <si>
    <t>242800                                                                                                                  (Двести сорок две тысячи восемьсот рублей)</t>
  </si>
  <si>
    <t xml:space="preserve">С М Е Т А </t>
  </si>
  <si>
    <t>Приложение № 4 к извещению о проведении запроса котировок</t>
  </si>
  <si>
    <t>"УТВЕРЖДАЮ"</t>
  </si>
  <si>
    <t>И.о.начальника ДГА администрации города Перми</t>
  </si>
  <si>
    <t>______________Д.Ю.Лапшин</t>
  </si>
</sst>
</file>

<file path=xl/styles.xml><?xml version="1.0" encoding="utf-8"?>
<styleSheet xmlns="http://schemas.openxmlformats.org/spreadsheetml/2006/main">
  <numFmts count="1">
    <numFmt numFmtId="164" formatCode="_-* #,##0.00\ &quot;р.&quot;_-;\-* #,##0.00\ &quot;р.&quot;_-;_-* &quot;-&quot;??\ &quot;р.&quot;_-;_-@_-"/>
  </numFmts>
  <fonts count="13">
    <font>
      <sz val="10"/>
      <name val="Arial Cyr"/>
    </font>
    <font>
      <sz val="10"/>
      <name val="Arial Cyr"/>
    </font>
    <font>
      <b/>
      <sz val="10"/>
      <name val="Arial Cyr"/>
    </font>
    <font>
      <sz val="12"/>
      <name val="Arial Cyr"/>
      <family val="2"/>
      <charset val="204"/>
    </font>
    <font>
      <b/>
      <sz val="12"/>
      <name val="Arial Cyr"/>
      <family val="2"/>
      <charset val="204"/>
    </font>
    <font>
      <b/>
      <sz val="12"/>
      <name val="Arial Cyr"/>
    </font>
    <font>
      <b/>
      <sz val="12"/>
      <name val="Arial Cyr"/>
      <charset val="204"/>
    </font>
    <font>
      <sz val="12"/>
      <name val="Arial Cyr"/>
      <charset val="204"/>
    </font>
    <font>
      <b/>
      <sz val="14"/>
      <name val="Arial Cyr"/>
      <family val="2"/>
      <charset val="204"/>
    </font>
    <font>
      <sz val="8"/>
      <name val="Arial Cyr"/>
    </font>
    <font>
      <sz val="10"/>
      <name val="Arial Cyr"/>
      <charset val="204"/>
    </font>
    <font>
      <b/>
      <sz val="12"/>
      <name val="Arial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Fill="1" applyBorder="1" applyAlignment="1">
      <alignment horizontal="center"/>
    </xf>
    <xf numFmtId="0" fontId="3" fillId="0" borderId="0" xfId="0" applyFont="1"/>
    <xf numFmtId="0" fontId="4" fillId="0" borderId="0" xfId="0" applyFont="1"/>
    <xf numFmtId="0" fontId="4" fillId="0" borderId="1" xfId="0" applyFont="1" applyFill="1" applyBorder="1" applyAlignment="1">
      <alignment horizontal="center"/>
    </xf>
    <xf numFmtId="1" fontId="3" fillId="0" borderId="0" xfId="0" applyNumberFormat="1" applyFont="1"/>
    <xf numFmtId="1" fontId="0" fillId="0" borderId="0" xfId="0" applyNumberForma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0" fontId="5" fillId="0" borderId="0" xfId="0" applyFont="1"/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0" xfId="0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 applyFill="1" applyBorder="1" applyAlignment="1">
      <alignment horizontal="center"/>
    </xf>
    <xf numFmtId="0" fontId="0" fillId="0" borderId="0" xfId="0" applyAlignment="1">
      <alignment horizontal="left" vertical="top" wrapText="1"/>
    </xf>
    <xf numFmtId="0" fontId="4" fillId="0" borderId="4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0" fillId="0" borderId="6" xfId="0" applyBorder="1"/>
    <xf numFmtId="0" fontId="6" fillId="0" borderId="6" xfId="0" applyFont="1" applyBorder="1"/>
    <xf numFmtId="0" fontId="3" fillId="0" borderId="6" xfId="0" applyFont="1" applyBorder="1"/>
    <xf numFmtId="0" fontId="7" fillId="0" borderId="6" xfId="0" applyFont="1" applyBorder="1"/>
    <xf numFmtId="0" fontId="7" fillId="0" borderId="6" xfId="0" applyFont="1" applyBorder="1" applyAlignment="1">
      <alignment horizontal="center"/>
    </xf>
    <xf numFmtId="0" fontId="10" fillId="0" borderId="6" xfId="0" applyFont="1" applyBorder="1"/>
    <xf numFmtId="1" fontId="7" fillId="0" borderId="6" xfId="0" applyNumberFormat="1" applyFont="1" applyBorder="1"/>
    <xf numFmtId="0" fontId="3" fillId="0" borderId="6" xfId="0" applyFont="1" applyBorder="1" applyAlignment="1">
      <alignment horizontal="center"/>
    </xf>
    <xf numFmtId="1" fontId="0" fillId="0" borderId="6" xfId="0" applyNumberFormat="1" applyBorder="1"/>
    <xf numFmtId="10" fontId="3" fillId="0" borderId="6" xfId="2" applyNumberFormat="1" applyFont="1" applyBorder="1"/>
    <xf numFmtId="1" fontId="3" fillId="0" borderId="6" xfId="0" applyNumberFormat="1" applyFont="1" applyBorder="1"/>
    <xf numFmtId="9" fontId="3" fillId="0" borderId="6" xfId="2" applyFont="1" applyBorder="1"/>
    <xf numFmtId="1" fontId="4" fillId="0" borderId="6" xfId="0" applyNumberFormat="1" applyFont="1" applyBorder="1" applyAlignment="1"/>
    <xf numFmtId="2" fontId="3" fillId="0" borderId="6" xfId="0" applyNumberFormat="1" applyFont="1" applyBorder="1"/>
    <xf numFmtId="0" fontId="4" fillId="0" borderId="6" xfId="0" applyFont="1" applyBorder="1"/>
    <xf numFmtId="1" fontId="4" fillId="0" borderId="6" xfId="0" applyNumberFormat="1" applyFont="1" applyBorder="1"/>
    <xf numFmtId="0" fontId="12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6" fillId="0" borderId="6" xfId="0" applyFont="1" applyBorder="1" applyAlignment="1">
      <alignment horizontal="center" vertical="center"/>
    </xf>
    <xf numFmtId="0" fontId="12" fillId="0" borderId="0" xfId="0" applyFont="1" applyAlignment="1">
      <alignment horizontal="right" vertical="center" wrapText="1"/>
    </xf>
    <xf numFmtId="0" fontId="3" fillId="0" borderId="6" xfId="0" applyFont="1" applyBorder="1" applyAlignment="1">
      <alignment horizontal="center"/>
    </xf>
    <xf numFmtId="164" fontId="6" fillId="0" borderId="6" xfId="1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3" fillId="0" borderId="6" xfId="0" applyFont="1" applyBorder="1" applyAlignment="1"/>
    <xf numFmtId="0" fontId="11" fillId="0" borderId="6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12" fillId="0" borderId="0" xfId="0" applyFont="1" applyAlignment="1">
      <alignment horizontal="right"/>
    </xf>
  </cellXfs>
  <cellStyles count="3">
    <cellStyle name="Денежный" xfId="1" builtinId="4"/>
    <cellStyle name="Обычный" xfId="0" builtinId="0"/>
    <cellStyle name="Процентный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60"/>
  <sheetViews>
    <sheetView tabSelected="1" zoomScaleNormal="100" workbookViewId="0">
      <selection activeCell="R21" sqref="R21"/>
    </sheetView>
  </sheetViews>
  <sheetFormatPr defaultRowHeight="12.75"/>
  <cols>
    <col min="1" max="1" width="4.140625" customWidth="1"/>
    <col min="2" max="2" width="42" customWidth="1"/>
    <col min="3" max="3" width="8.140625" customWidth="1"/>
    <col min="4" max="4" width="9" customWidth="1"/>
    <col min="5" max="5" width="6.42578125" customWidth="1"/>
    <col min="6" max="6" width="6.5703125" customWidth="1"/>
    <col min="7" max="7" width="4.85546875" customWidth="1"/>
    <col min="8" max="8" width="5.7109375" customWidth="1"/>
    <col min="9" max="9" width="0.85546875" hidden="1" customWidth="1"/>
    <col min="10" max="10" width="8.42578125" customWidth="1"/>
    <col min="11" max="12" width="5.28515625" hidden="1" customWidth="1"/>
    <col min="13" max="13" width="7.42578125" hidden="1" customWidth="1"/>
    <col min="14" max="14" width="11.85546875" customWidth="1"/>
    <col min="15" max="15" width="19.140625" customWidth="1"/>
    <col min="16" max="16" width="14.5703125" customWidth="1"/>
  </cols>
  <sheetData>
    <row r="1" spans="1:16" ht="27" customHeight="1">
      <c r="D1" s="41" t="s">
        <v>48</v>
      </c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</row>
    <row r="2" spans="1:16" ht="27" customHeight="1">
      <c r="D2" s="37"/>
      <c r="E2" s="37"/>
      <c r="F2" s="37"/>
      <c r="G2" s="37"/>
      <c r="H2" s="41" t="s">
        <v>49</v>
      </c>
      <c r="I2" s="41"/>
      <c r="J2" s="41"/>
      <c r="K2" s="41"/>
      <c r="L2" s="41"/>
      <c r="M2" s="41"/>
      <c r="N2" s="41"/>
      <c r="O2" s="41"/>
    </row>
    <row r="3" spans="1:16" ht="34.5" customHeight="1">
      <c r="D3" s="37"/>
      <c r="E3" s="37"/>
      <c r="F3" s="37"/>
      <c r="G3" s="37"/>
      <c r="H3" s="41" t="s">
        <v>50</v>
      </c>
      <c r="I3" s="41"/>
      <c r="J3" s="41"/>
      <c r="K3" s="41"/>
      <c r="L3" s="41"/>
      <c r="M3" s="41"/>
      <c r="N3" s="41"/>
      <c r="O3" s="41"/>
    </row>
    <row r="4" spans="1:16" ht="25.5" customHeight="1">
      <c r="H4" s="48" t="s">
        <v>51</v>
      </c>
      <c r="I4" s="48"/>
      <c r="J4" s="48"/>
      <c r="K4" s="48"/>
      <c r="L4" s="48"/>
      <c r="M4" s="48"/>
      <c r="N4" s="48"/>
      <c r="O4" s="48"/>
    </row>
    <row r="5" spans="1:16" ht="18">
      <c r="B5" s="2"/>
      <c r="D5" s="15"/>
    </row>
    <row r="6" spans="1:16" ht="15.75">
      <c r="B6" s="2"/>
      <c r="E6" s="10" t="s">
        <v>47</v>
      </c>
    </row>
    <row r="7" spans="1:16" ht="15.75">
      <c r="A7" s="8"/>
      <c r="B7" s="8"/>
      <c r="C7" s="13" t="s">
        <v>0</v>
      </c>
      <c r="D7" s="13"/>
      <c r="E7" s="9"/>
      <c r="F7" s="9"/>
      <c r="G7" s="9"/>
      <c r="H7" s="9"/>
      <c r="I7" s="9"/>
      <c r="J7" s="9"/>
      <c r="K7" s="9"/>
      <c r="L7" s="9"/>
      <c r="M7" s="8"/>
      <c r="N7" s="8"/>
      <c r="O7" s="8"/>
    </row>
    <row r="8" spans="1:16" ht="15.75" customHeight="1">
      <c r="A8" s="8"/>
      <c r="B8" s="8"/>
      <c r="C8" s="38" t="s">
        <v>41</v>
      </c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</row>
    <row r="9" spans="1:16" ht="15.75" customHeight="1">
      <c r="A9" s="8"/>
      <c r="B9" s="8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</row>
    <row r="10" spans="1:16" ht="15.75" customHeight="1">
      <c r="A10" s="2"/>
      <c r="B10" s="2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</row>
    <row r="11" spans="1:16" ht="15.75">
      <c r="A11" s="2"/>
      <c r="B11" s="2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</row>
    <row r="12" spans="1:16" ht="15.75">
      <c r="A12" s="2"/>
      <c r="B12" s="2"/>
      <c r="C12" s="3"/>
      <c r="E12" s="2"/>
      <c r="G12" s="3"/>
      <c r="H12" s="3"/>
      <c r="I12" s="3"/>
      <c r="J12" s="3"/>
      <c r="K12" s="3"/>
      <c r="L12" s="3"/>
      <c r="M12" s="2"/>
      <c r="N12" s="2"/>
      <c r="O12" s="2"/>
    </row>
    <row r="13" spans="1:16" ht="15.75">
      <c r="A13" s="2"/>
      <c r="B13" s="2"/>
      <c r="C13" s="3"/>
      <c r="E13" s="2"/>
      <c r="G13" s="3"/>
      <c r="H13" s="3"/>
      <c r="I13" s="3"/>
      <c r="J13" s="3"/>
      <c r="K13" s="3"/>
      <c r="L13" s="3"/>
      <c r="M13" s="2"/>
      <c r="N13" s="2"/>
      <c r="O13" s="2"/>
    </row>
    <row r="14" spans="1:16" ht="15.75">
      <c r="A14" s="2"/>
      <c r="B14" s="2" t="s">
        <v>1</v>
      </c>
      <c r="C14" s="14" t="s">
        <v>36</v>
      </c>
      <c r="D14" s="14"/>
      <c r="E14" s="14"/>
      <c r="F14" s="14"/>
      <c r="G14" s="3"/>
      <c r="H14" s="3"/>
      <c r="I14" s="3"/>
      <c r="J14" s="3"/>
      <c r="K14" s="3"/>
      <c r="L14" s="3"/>
      <c r="M14" s="2"/>
      <c r="N14" s="2"/>
      <c r="O14" s="2"/>
    </row>
    <row r="15" spans="1:16" ht="16.5" thickBot="1">
      <c r="A15" s="2"/>
      <c r="H15" s="3"/>
      <c r="I15" s="3"/>
      <c r="J15" s="3"/>
      <c r="K15" s="3"/>
      <c r="L15" s="3"/>
      <c r="M15" s="2"/>
      <c r="N15" s="2"/>
      <c r="O15" s="2"/>
    </row>
    <row r="16" spans="1:16" ht="16.5" thickBot="1">
      <c r="A16" s="11" t="s">
        <v>2</v>
      </c>
      <c r="B16" s="4" t="s">
        <v>3</v>
      </c>
      <c r="C16" s="4"/>
      <c r="D16" s="4" t="s">
        <v>4</v>
      </c>
      <c r="E16" s="4"/>
      <c r="F16" s="4"/>
      <c r="G16" s="4" t="s">
        <v>5</v>
      </c>
      <c r="H16" s="4"/>
      <c r="I16" s="4"/>
      <c r="J16" s="4"/>
      <c r="K16" s="4"/>
      <c r="L16" s="4"/>
      <c r="M16" s="4"/>
      <c r="N16" s="4" t="s">
        <v>6</v>
      </c>
      <c r="O16" s="12" t="s">
        <v>7</v>
      </c>
      <c r="P16" s="1"/>
    </row>
    <row r="17" spans="1:16" ht="15.75">
      <c r="A17" s="18"/>
      <c r="B17" s="16" t="s">
        <v>8</v>
      </c>
      <c r="C17" s="16"/>
      <c r="D17" s="16" t="s">
        <v>9</v>
      </c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9" t="s">
        <v>10</v>
      </c>
      <c r="P17" s="1"/>
    </row>
    <row r="18" spans="1:16" ht="15.75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1"/>
    </row>
    <row r="19" spans="1:16" ht="15.75">
      <c r="A19" s="21"/>
      <c r="B19" s="22" t="s">
        <v>33</v>
      </c>
      <c r="C19" s="22"/>
      <c r="D19" s="22"/>
      <c r="E19" s="22"/>
      <c r="F19" s="22"/>
      <c r="G19" s="22"/>
      <c r="H19" s="22"/>
      <c r="I19" s="22"/>
      <c r="J19" s="22"/>
      <c r="K19" s="23"/>
      <c r="L19" s="23"/>
      <c r="M19" s="23"/>
      <c r="N19" s="23"/>
      <c r="O19" s="21"/>
    </row>
    <row r="20" spans="1:16" ht="15.75">
      <c r="A20" s="23"/>
      <c r="B20" s="22"/>
      <c r="C20" s="22"/>
      <c r="D20" s="22"/>
      <c r="E20" s="22"/>
      <c r="F20" s="22"/>
      <c r="G20" s="22"/>
      <c r="H20" s="22"/>
      <c r="I20" s="22"/>
      <c r="J20" s="22"/>
      <c r="K20" s="23"/>
      <c r="L20" s="23"/>
      <c r="M20" s="23"/>
      <c r="N20" s="23"/>
      <c r="O20" s="21"/>
    </row>
    <row r="21" spans="1:16" ht="15">
      <c r="A21" s="23">
        <v>1</v>
      </c>
      <c r="B21" s="24" t="s">
        <v>24</v>
      </c>
      <c r="C21" s="25" t="s">
        <v>11</v>
      </c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6"/>
    </row>
    <row r="22" spans="1:16" ht="15">
      <c r="A22" s="23"/>
      <c r="B22" s="24" t="s">
        <v>25</v>
      </c>
      <c r="C22" s="25" t="s">
        <v>20</v>
      </c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6"/>
    </row>
    <row r="23" spans="1:16" ht="15">
      <c r="A23" s="23"/>
      <c r="B23" s="24" t="s">
        <v>26</v>
      </c>
      <c r="C23" s="24" t="s">
        <v>27</v>
      </c>
      <c r="D23" s="24">
        <v>93</v>
      </c>
      <c r="E23" s="24"/>
      <c r="F23" s="24"/>
      <c r="G23" s="24"/>
      <c r="H23" s="24"/>
      <c r="I23" s="24"/>
      <c r="J23" s="24">
        <v>0.85</v>
      </c>
      <c r="K23" s="24"/>
      <c r="L23" s="24"/>
      <c r="M23" s="24"/>
      <c r="N23" s="27">
        <v>23</v>
      </c>
      <c r="O23" s="27">
        <f>PRODUCT(D23:N23)</f>
        <v>1818.1499999999999</v>
      </c>
    </row>
    <row r="24" spans="1:16" ht="15">
      <c r="A24" s="23">
        <v>2</v>
      </c>
      <c r="B24" s="23" t="s">
        <v>18</v>
      </c>
      <c r="C24" s="25" t="s">
        <v>11</v>
      </c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7"/>
    </row>
    <row r="25" spans="1:16" ht="15">
      <c r="A25" s="23"/>
      <c r="B25" s="23" t="s">
        <v>35</v>
      </c>
      <c r="C25" s="25" t="s">
        <v>20</v>
      </c>
      <c r="D25" s="24">
        <v>136</v>
      </c>
      <c r="E25" s="24"/>
      <c r="F25" s="24"/>
      <c r="G25" s="24"/>
      <c r="H25" s="24"/>
      <c r="I25" s="24"/>
      <c r="J25" s="24">
        <v>0.85</v>
      </c>
      <c r="K25" s="24"/>
      <c r="L25" s="24"/>
      <c r="M25" s="24"/>
      <c r="N25" s="24">
        <v>23</v>
      </c>
      <c r="O25" s="27">
        <f>PRODUCT(D25:N25)</f>
        <v>2658.7999999999997</v>
      </c>
    </row>
    <row r="26" spans="1:16" ht="15">
      <c r="A26" s="23"/>
      <c r="B26" s="23" t="s">
        <v>29</v>
      </c>
      <c r="C26" s="28" t="s">
        <v>28</v>
      </c>
      <c r="D26" s="24">
        <v>122</v>
      </c>
      <c r="E26" s="24"/>
      <c r="F26" s="24"/>
      <c r="G26" s="24"/>
      <c r="H26" s="24"/>
      <c r="I26" s="24"/>
      <c r="J26" s="24">
        <v>0.85</v>
      </c>
      <c r="K26" s="24"/>
      <c r="L26" s="24"/>
      <c r="M26" s="24"/>
      <c r="N26" s="24">
        <v>23</v>
      </c>
      <c r="O26" s="27">
        <f>PRODUCT(D26:N26)</f>
        <v>2385.1</v>
      </c>
    </row>
    <row r="27" spans="1:16" ht="15">
      <c r="A27" s="23">
        <v>3</v>
      </c>
      <c r="B27" s="23" t="s">
        <v>30</v>
      </c>
      <c r="C27" s="25" t="s">
        <v>11</v>
      </c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7"/>
    </row>
    <row r="28" spans="1:16" ht="15">
      <c r="A28" s="23"/>
      <c r="B28" s="23" t="s">
        <v>43</v>
      </c>
      <c r="C28" s="25" t="s">
        <v>20</v>
      </c>
      <c r="D28" s="24">
        <v>942</v>
      </c>
      <c r="E28" s="24"/>
      <c r="F28" s="24"/>
      <c r="G28" s="24"/>
      <c r="H28" s="24"/>
      <c r="I28" s="24"/>
      <c r="J28" s="23">
        <v>0.85</v>
      </c>
      <c r="K28" s="23"/>
      <c r="L28" s="23"/>
      <c r="M28" s="23"/>
      <c r="N28" s="23">
        <v>17</v>
      </c>
      <c r="O28" s="27">
        <f>PRODUCT(D28:N28)</f>
        <v>13611.9</v>
      </c>
    </row>
    <row r="29" spans="1:16" ht="15">
      <c r="A29" s="23"/>
      <c r="B29" s="23" t="s">
        <v>31</v>
      </c>
      <c r="C29" s="28" t="s">
        <v>32</v>
      </c>
      <c r="D29" s="24">
        <v>151</v>
      </c>
      <c r="E29" s="24"/>
      <c r="F29" s="24"/>
      <c r="G29" s="24"/>
      <c r="H29" s="24"/>
      <c r="I29" s="24"/>
      <c r="J29" s="23">
        <v>0.85</v>
      </c>
      <c r="K29" s="23"/>
      <c r="L29" s="23"/>
      <c r="M29" s="23"/>
      <c r="N29" s="23">
        <v>17</v>
      </c>
      <c r="O29" s="27">
        <f>PRODUCT(D29:N29)</f>
        <v>2181.9499999999998</v>
      </c>
    </row>
    <row r="30" spans="1:16" ht="15">
      <c r="A30" s="23">
        <v>4</v>
      </c>
      <c r="B30" s="23" t="s">
        <v>12</v>
      </c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1"/>
      <c r="O30" s="29"/>
    </row>
    <row r="31" spans="1:16" ht="15">
      <c r="A31" s="23"/>
      <c r="B31" s="23" t="s">
        <v>13</v>
      </c>
      <c r="C31" s="23"/>
      <c r="D31" s="30">
        <v>0.1125</v>
      </c>
      <c r="E31" s="23"/>
      <c r="F31" s="23"/>
      <c r="G31" s="23"/>
      <c r="H31" s="23"/>
      <c r="I31" s="23"/>
      <c r="J31" s="23"/>
      <c r="K31" s="23"/>
      <c r="L31" s="23"/>
      <c r="M31" s="23"/>
      <c r="N31" s="31">
        <f>O23+O25+O28</f>
        <v>18088.849999999999</v>
      </c>
      <c r="O31" s="27">
        <f>PRODUCT(D31:N31)</f>
        <v>2034.9956249999998</v>
      </c>
    </row>
    <row r="32" spans="1:16" ht="15">
      <c r="A32" s="23">
        <v>5</v>
      </c>
      <c r="B32" s="23" t="s">
        <v>15</v>
      </c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1"/>
      <c r="O32" s="29"/>
    </row>
    <row r="33" spans="1:15" ht="15">
      <c r="A33" s="23"/>
      <c r="B33" s="23" t="s">
        <v>16</v>
      </c>
      <c r="C33" s="23"/>
      <c r="D33" s="32">
        <v>0.06</v>
      </c>
      <c r="E33" s="23"/>
      <c r="F33" s="23"/>
      <c r="G33" s="23"/>
      <c r="H33" s="23"/>
      <c r="I33" s="23"/>
      <c r="J33" s="23"/>
      <c r="K33" s="23"/>
      <c r="L33" s="23"/>
      <c r="M33" s="23"/>
      <c r="N33" s="31">
        <f>N31+O31</f>
        <v>20123.845624999998</v>
      </c>
      <c r="O33" s="27">
        <f>PRODUCT(D33:N33)</f>
        <v>1207.4307374999999</v>
      </c>
    </row>
    <row r="34" spans="1:15" ht="15">
      <c r="A34" s="23"/>
      <c r="B34" s="23" t="s">
        <v>19</v>
      </c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1"/>
      <c r="O34" s="29"/>
    </row>
    <row r="35" spans="1:15" ht="15">
      <c r="A35" s="23">
        <v>6</v>
      </c>
      <c r="B35" s="23" t="s">
        <v>17</v>
      </c>
      <c r="C35" s="23"/>
      <c r="D35" s="32"/>
      <c r="E35" s="21"/>
      <c r="F35" s="21"/>
      <c r="G35" s="23"/>
      <c r="H35" s="23"/>
      <c r="I35" s="23"/>
      <c r="J35" s="23"/>
      <c r="K35" s="23"/>
      <c r="L35" s="23"/>
      <c r="M35" s="23"/>
      <c r="N35" s="31"/>
      <c r="O35" s="31"/>
    </row>
    <row r="36" spans="1:15" ht="15">
      <c r="A36" s="23"/>
      <c r="B36" s="23" t="s">
        <v>21</v>
      </c>
      <c r="C36" s="23"/>
      <c r="D36" s="32">
        <v>0.08</v>
      </c>
      <c r="E36" s="21"/>
      <c r="F36" s="21"/>
      <c r="G36" s="23"/>
      <c r="H36" s="23"/>
      <c r="I36" s="23"/>
      <c r="J36" s="23"/>
      <c r="K36" s="23"/>
      <c r="L36" s="23"/>
      <c r="M36" s="23"/>
      <c r="N36" s="31">
        <f>SUM(O21:O35)</f>
        <v>25898.326362499996</v>
      </c>
      <c r="O36" s="27">
        <f>PRODUCT(D36:N36)</f>
        <v>2071.8661089999996</v>
      </c>
    </row>
    <row r="37" spans="1:15" ht="15.75">
      <c r="A37" s="23"/>
      <c r="B37" s="23"/>
      <c r="C37" s="23"/>
      <c r="D37" s="23"/>
      <c r="E37" s="23"/>
      <c r="F37" s="23"/>
      <c r="G37" s="23"/>
      <c r="H37" s="22" t="s">
        <v>22</v>
      </c>
      <c r="I37" s="23"/>
      <c r="J37" s="23"/>
      <c r="K37" s="23"/>
      <c r="L37" s="23"/>
      <c r="M37" s="23"/>
      <c r="N37" s="31"/>
      <c r="O37" s="33">
        <f>SUM(O21:O36)</f>
        <v>27970.192471499995</v>
      </c>
    </row>
    <row r="38" spans="1:15" ht="15">
      <c r="A38" s="23"/>
      <c r="B38" s="23" t="s">
        <v>34</v>
      </c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31"/>
    </row>
    <row r="39" spans="1:15" ht="15">
      <c r="A39" s="23"/>
      <c r="B39" s="45" t="s">
        <v>38</v>
      </c>
      <c r="C39" s="45"/>
      <c r="D39" s="45"/>
      <c r="E39" s="45"/>
      <c r="F39" s="45"/>
      <c r="G39" s="45"/>
      <c r="H39" s="21"/>
      <c r="I39" s="23"/>
      <c r="J39" s="34">
        <v>3.64</v>
      </c>
      <c r="K39" s="23"/>
      <c r="L39" s="23"/>
      <c r="M39" s="23">
        <v>11.63</v>
      </c>
      <c r="N39" s="34"/>
      <c r="O39" s="31">
        <f>O37*J39</f>
        <v>101811.50059625998</v>
      </c>
    </row>
    <row r="40" spans="1:15" ht="15">
      <c r="A40" s="23"/>
      <c r="B40" s="23"/>
      <c r="C40" s="23"/>
      <c r="D40" s="23"/>
      <c r="E40" s="23"/>
      <c r="F40" s="23"/>
      <c r="G40" s="23"/>
      <c r="H40" s="21"/>
      <c r="I40" s="23"/>
      <c r="J40" s="34"/>
      <c r="K40" s="23"/>
      <c r="L40" s="23"/>
      <c r="M40" s="23"/>
      <c r="N40" s="34"/>
      <c r="O40" s="31"/>
    </row>
    <row r="41" spans="1:15" ht="15">
      <c r="A41" s="23"/>
      <c r="B41" s="23" t="s">
        <v>14</v>
      </c>
      <c r="C41" s="28"/>
      <c r="D41" s="32">
        <v>0.18</v>
      </c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31">
        <f>O39*D41</f>
        <v>18326.070107326796</v>
      </c>
    </row>
    <row r="42" spans="1:15" ht="15">
      <c r="A42" s="23"/>
      <c r="B42" s="23"/>
      <c r="C42" s="28"/>
      <c r="D42" s="32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34"/>
    </row>
    <row r="43" spans="1:15" ht="15">
      <c r="A43" s="23"/>
      <c r="B43" s="23" t="s">
        <v>44</v>
      </c>
      <c r="C43" s="28"/>
      <c r="D43" s="32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31">
        <v>1262</v>
      </c>
    </row>
    <row r="44" spans="1:15" ht="15">
      <c r="A44" s="23"/>
      <c r="B44" s="23"/>
      <c r="C44" s="28"/>
      <c r="D44" s="32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34"/>
    </row>
    <row r="45" spans="1:15" ht="15.75">
      <c r="A45" s="23"/>
      <c r="B45" s="23"/>
      <c r="C45" s="23"/>
      <c r="D45" s="23"/>
      <c r="E45" s="24"/>
      <c r="F45" s="24"/>
      <c r="G45" s="24"/>
      <c r="H45" s="35" t="s">
        <v>23</v>
      </c>
      <c r="I45" s="24"/>
      <c r="J45" s="23"/>
      <c r="K45" s="23"/>
      <c r="L45" s="23"/>
      <c r="M45" s="23"/>
      <c r="N45" s="23"/>
      <c r="O45" s="36">
        <f>O39+O41+O43</f>
        <v>121399.57070358678</v>
      </c>
    </row>
    <row r="46" spans="1:15" ht="33" customHeight="1">
      <c r="A46" s="42"/>
      <c r="B46" s="40" t="s">
        <v>39</v>
      </c>
      <c r="C46" s="43" t="s">
        <v>45</v>
      </c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</row>
    <row r="47" spans="1:15" ht="15.75" hidden="1" customHeight="1">
      <c r="A47" s="42"/>
      <c r="B47" s="40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</row>
    <row r="48" spans="1:15" ht="33.75" customHeight="1">
      <c r="A48" s="23"/>
      <c r="B48" s="22" t="s">
        <v>42</v>
      </c>
      <c r="C48" s="46" t="s">
        <v>46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</row>
    <row r="49" spans="1:15" ht="15.75" customHeight="1">
      <c r="A49" s="2"/>
      <c r="B49" s="14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</row>
    <row r="50" spans="1:15" ht="15.75" customHeight="1">
      <c r="A50" s="2"/>
      <c r="B50" s="14" t="s">
        <v>37</v>
      </c>
      <c r="C50" s="17"/>
      <c r="D50" s="17"/>
      <c r="E50" s="17"/>
      <c r="F50" s="47" t="s">
        <v>40</v>
      </c>
      <c r="G50" s="47"/>
      <c r="H50" s="47"/>
      <c r="I50" s="17"/>
      <c r="J50" s="17"/>
      <c r="K50" s="17"/>
      <c r="L50" s="17"/>
      <c r="M50" s="17"/>
      <c r="N50" s="17"/>
      <c r="O50" s="17"/>
    </row>
    <row r="51" spans="1:15" ht="15.75" customHeight="1">
      <c r="A51" s="2"/>
      <c r="B51" s="14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</row>
    <row r="52" spans="1:15" ht="15">
      <c r="A52" s="2"/>
      <c r="B52" s="7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5"/>
    </row>
    <row r="53" spans="1:15" ht="15">
      <c r="A53" s="2"/>
      <c r="B53" s="7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5"/>
    </row>
    <row r="54" spans="1:15" ht="15">
      <c r="A54" s="2"/>
      <c r="B54" s="2"/>
      <c r="C54" s="2"/>
      <c r="D54" s="2"/>
      <c r="E54" s="2"/>
      <c r="F54" s="2"/>
      <c r="J54" s="2"/>
      <c r="K54" s="2"/>
      <c r="L54" s="2"/>
      <c r="M54" s="2"/>
      <c r="N54" s="2"/>
      <c r="O54" s="5"/>
    </row>
    <row r="55" spans="1:15" ht="15">
      <c r="A55" s="2"/>
      <c r="B55" s="2"/>
      <c r="O55" s="6"/>
    </row>
    <row r="56" spans="1:15" ht="15">
      <c r="A56" s="2"/>
      <c r="B56" s="2"/>
      <c r="C56" s="2"/>
      <c r="D56" s="2"/>
      <c r="E56" s="2"/>
      <c r="N56" s="2"/>
      <c r="O56" s="5"/>
    </row>
    <row r="57" spans="1:15" ht="15">
      <c r="A57" s="2"/>
      <c r="B57" s="7"/>
      <c r="I57" s="2"/>
      <c r="J57" s="2"/>
      <c r="K57" s="2"/>
      <c r="L57" s="2"/>
      <c r="M57" s="2"/>
    </row>
    <row r="58" spans="1:15" ht="15">
      <c r="A58" s="2"/>
      <c r="B58" s="7"/>
      <c r="C58" s="2"/>
      <c r="D58" s="2"/>
      <c r="E58" s="2"/>
      <c r="F58" s="2"/>
      <c r="G58" s="2"/>
    </row>
    <row r="59" spans="1:15" ht="15">
      <c r="A59" s="2"/>
      <c r="B59" s="2"/>
      <c r="C59" s="2"/>
      <c r="D59" s="2"/>
      <c r="E59" s="2"/>
      <c r="F59" s="2"/>
      <c r="G59" s="2"/>
    </row>
    <row r="60" spans="1:15" ht="15">
      <c r="A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5"/>
    </row>
    <row r="61" spans="1:15" ht="15">
      <c r="A61" s="2"/>
      <c r="C61" s="2"/>
      <c r="D61" s="2"/>
      <c r="E61" s="2"/>
    </row>
    <row r="62" spans="1:15" ht="15">
      <c r="A62" s="2"/>
      <c r="O62" s="6"/>
    </row>
    <row r="63" spans="1:15" ht="15">
      <c r="A63" s="2"/>
      <c r="O63" s="6"/>
    </row>
    <row r="64" spans="1:15" ht="15">
      <c r="A64" s="2"/>
    </row>
    <row r="65" spans="1:1" ht="15">
      <c r="A65" s="2"/>
    </row>
    <row r="160" spans="16:16">
      <c r="P160" s="6"/>
    </row>
  </sheetData>
  <mergeCells count="11">
    <mergeCell ref="C48:O48"/>
    <mergeCell ref="F50:H50"/>
    <mergeCell ref="H2:O2"/>
    <mergeCell ref="H3:O3"/>
    <mergeCell ref="H4:O4"/>
    <mergeCell ref="C8:O10"/>
    <mergeCell ref="B46:B47"/>
    <mergeCell ref="D1:O1"/>
    <mergeCell ref="A46:A47"/>
    <mergeCell ref="C46:O47"/>
    <mergeCell ref="B39:G39"/>
  </mergeCells>
  <phoneticPr fontId="9" type="noConversion"/>
  <printOptions horizontalCentered="1" verticalCentered="1"/>
  <pageMargins left="0.78740157480314965" right="0.27559055118110237" top="0.98425196850393704" bottom="0.59055118110236227" header="0.51181102362204722" footer="0.51181102362204722"/>
  <pageSetup paperSize="9" scale="74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smeta</dc:title>
  <dc:subject>top</dc:subject>
  <dc:creator>В.Е.Малахов</dc:creator>
  <cp:keywords>sm</cp:keywords>
  <cp:lastModifiedBy>karpachevskaya</cp:lastModifiedBy>
  <cp:lastPrinted>2013-05-23T04:46:38Z</cp:lastPrinted>
  <dcterms:created xsi:type="dcterms:W3CDTF">1997-07-04T09:36:26Z</dcterms:created>
  <dcterms:modified xsi:type="dcterms:W3CDTF">2013-06-13T03:37:48Z</dcterms:modified>
</cp:coreProperties>
</file>