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17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8" i="1" l="1"/>
  <c r="H18" i="1" s="1"/>
  <c r="F21" i="1"/>
  <c r="H21" i="1" s="1"/>
  <c r="F24" i="1"/>
  <c r="H24" i="1" s="1"/>
  <c r="F27" i="1"/>
  <c r="H27" i="1" s="1"/>
  <c r="F30" i="1"/>
  <c r="H30" i="1" s="1"/>
  <c r="F33" i="1"/>
  <c r="H33" i="1" s="1"/>
  <c r="F36" i="1"/>
  <c r="H36" i="1" s="1"/>
  <c r="F39" i="1"/>
  <c r="H39" i="1" s="1"/>
  <c r="F42" i="1"/>
  <c r="H42" i="1" s="1"/>
  <c r="F45" i="1"/>
  <c r="H45" i="1" s="1"/>
  <c r="F48" i="1"/>
  <c r="H48" i="1" s="1"/>
  <c r="F51" i="1"/>
  <c r="H51" i="1" s="1"/>
  <c r="F54" i="1"/>
  <c r="H54" i="1" s="1"/>
  <c r="F57" i="1"/>
  <c r="H57" i="1" s="1"/>
  <c r="F9" i="1"/>
  <c r="H9" i="1" s="1"/>
  <c r="F12" i="1"/>
  <c r="H12" i="1" s="1"/>
  <c r="F15" i="1"/>
  <c r="H15" i="1" s="1"/>
  <c r="H6" i="1"/>
  <c r="I6" i="1" l="1"/>
  <c r="I60" i="1" s="1"/>
  <c r="F6" i="1"/>
</calcChain>
</file>

<file path=xl/sharedStrings.xml><?xml version="1.0" encoding="utf-8"?>
<sst xmlns="http://schemas.openxmlformats.org/spreadsheetml/2006/main" count="85" uniqueCount="38">
  <si>
    <t>Предмет муниципального контракта</t>
  </si>
  <si>
    <t>Источники информации</t>
  </si>
  <si>
    <t>Цена за ед. руб.</t>
  </si>
  <si>
    <t>Средняя цена за ед., руб.</t>
  </si>
  <si>
    <t>Начальная (максимальная) цена контракта, руб.</t>
  </si>
  <si>
    <t>Наименование продукции</t>
  </si>
  <si>
    <t>Количество ед.</t>
  </si>
  <si>
    <t>Обоснование начальной (максимальной) цены</t>
  </si>
  <si>
    <t>Приложение №4</t>
  </si>
  <si>
    <t>к извещению о проведении запроса котировок</t>
  </si>
  <si>
    <t>Коммерческое предложение №1</t>
  </si>
  <si>
    <t>Коммерческое предложение №2</t>
  </si>
  <si>
    <t>Коммерческое предложение №3</t>
  </si>
  <si>
    <t>Итого, руб.</t>
  </si>
  <si>
    <t>корпус</t>
  </si>
  <si>
    <t>блок питания</t>
  </si>
  <si>
    <t>материнская плата</t>
  </si>
  <si>
    <t>процессор</t>
  </si>
  <si>
    <t>процессорный кулер</t>
  </si>
  <si>
    <t>вентиляторы в корпус</t>
  </si>
  <si>
    <t>жесткий диск</t>
  </si>
  <si>
    <t>видеокарта</t>
  </si>
  <si>
    <t>оперативная память</t>
  </si>
  <si>
    <t>оптический привод</t>
  </si>
  <si>
    <t>клавиатура</t>
  </si>
  <si>
    <t>мышь</t>
  </si>
  <si>
    <t>монитор</t>
  </si>
  <si>
    <t>Источник бесперебойного питания</t>
  </si>
  <si>
    <t>Плата видеообработки Аккорд-12Е с ключом защиты или эквивалент</t>
  </si>
  <si>
    <t>Универсальная внешняя панель для подключения видеокамер CVS-EX8 или эквивалент</t>
  </si>
  <si>
    <t>Видеосервер Domination IP-8 или эквивалент</t>
  </si>
  <si>
    <t>Коммутатор</t>
  </si>
  <si>
    <t>Персональный компьютер в комплекте (системный блок, монитор, источник бесперебойного питания, клавиатура, мышь)</t>
  </si>
  <si>
    <t>ИТОГО цена контракта</t>
  </si>
  <si>
    <t>http://www.bsplus.ru/web/main.</t>
  </si>
  <si>
    <t>http://ekaterinburg.kompiko.info</t>
  </si>
  <si>
    <t>http://www.parad.ru/catalog/cat9</t>
  </si>
  <si>
    <t>http://market.yandex.ru/model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</si>
</sst>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wrapText="1"/>
    </xf>
    <xf numFmtId="4" fontId="1" fillId="0" borderId="0" xfId="0" applyNumberFormat="1" applyFont="1" applyAlignment="1">
      <alignment wrapText="1"/>
    </xf>
    <xf numFmtId="4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4" fontId="1" fillId="0" borderId="0" xfId="0" applyNumberFormat="1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2"/>
  <sheetViews>
    <sheetView tabSelected="1" workbookViewId="0">
      <selection activeCell="D9" sqref="D9"/>
    </sheetView>
  </sheetViews>
  <sheetFormatPr defaultRowHeight="15" x14ac:dyDescent="0.25"/>
  <cols>
    <col min="1" max="1" width="1.5703125" style="1" customWidth="1"/>
    <col min="2" max="2" width="12.140625" style="1" customWidth="1"/>
    <col min="3" max="3" width="13.7109375" style="1" customWidth="1"/>
    <col min="4" max="4" width="26.7109375" style="1" customWidth="1"/>
    <col min="5" max="5" width="14.5703125" style="2" customWidth="1"/>
    <col min="6" max="6" width="9.42578125" style="1" customWidth="1"/>
    <col min="7" max="7" width="7.85546875" style="1" customWidth="1"/>
    <col min="8" max="8" width="10.85546875" style="2" customWidth="1"/>
    <col min="9" max="9" width="12.28515625" style="1" customWidth="1"/>
    <col min="10" max="16384" width="9.140625" style="1"/>
  </cols>
  <sheetData>
    <row r="1" spans="2:9" x14ac:dyDescent="0.25">
      <c r="H1" s="31" t="s">
        <v>8</v>
      </c>
      <c r="I1" s="31"/>
    </row>
    <row r="2" spans="2:9" x14ac:dyDescent="0.25">
      <c r="G2" s="32" t="s">
        <v>9</v>
      </c>
      <c r="H2" s="32"/>
      <c r="I2" s="32"/>
    </row>
    <row r="3" spans="2:9" ht="20.25" customHeight="1" x14ac:dyDescent="0.3">
      <c r="C3" s="30" t="s">
        <v>7</v>
      </c>
      <c r="D3" s="30"/>
      <c r="E3" s="30"/>
      <c r="F3" s="30"/>
      <c r="G3" s="30"/>
      <c r="H3" s="30"/>
    </row>
    <row r="4" spans="2:9" ht="19.5" customHeight="1" x14ac:dyDescent="0.25"/>
    <row r="5" spans="2:9" ht="66" customHeight="1" x14ac:dyDescent="0.25">
      <c r="B5" s="7" t="s">
        <v>0</v>
      </c>
      <c r="C5" s="8" t="s">
        <v>5</v>
      </c>
      <c r="D5" s="8" t="s">
        <v>1</v>
      </c>
      <c r="E5" s="9" t="s">
        <v>2</v>
      </c>
      <c r="F5" s="7" t="s">
        <v>3</v>
      </c>
      <c r="G5" s="8" t="s">
        <v>6</v>
      </c>
      <c r="H5" s="9" t="s">
        <v>13</v>
      </c>
      <c r="I5" s="7" t="s">
        <v>4</v>
      </c>
    </row>
    <row r="6" spans="2:9" ht="18.75" customHeight="1" x14ac:dyDescent="0.25">
      <c r="B6" s="24" t="s">
        <v>32</v>
      </c>
      <c r="C6" s="24" t="s">
        <v>14</v>
      </c>
      <c r="D6" s="4" t="s">
        <v>34</v>
      </c>
      <c r="E6" s="3">
        <v>4900</v>
      </c>
      <c r="F6" s="19">
        <f>SUM(E6+E7+E8)/3</f>
        <v>4736</v>
      </c>
      <c r="G6" s="20">
        <v>1</v>
      </c>
      <c r="H6" s="19">
        <f>F6*G6</f>
        <v>4736</v>
      </c>
      <c r="I6" s="33">
        <f>SUM(H6:H59)</f>
        <v>159598.21</v>
      </c>
    </row>
    <row r="7" spans="2:9" ht="18" customHeight="1" x14ac:dyDescent="0.25">
      <c r="B7" s="27"/>
      <c r="C7" s="27"/>
      <c r="D7" s="4" t="s">
        <v>35</v>
      </c>
      <c r="E7" s="3">
        <v>4654</v>
      </c>
      <c r="F7" s="20"/>
      <c r="G7" s="20"/>
      <c r="H7" s="19"/>
      <c r="I7" s="27"/>
    </row>
    <row r="8" spans="2:9" ht="19.5" customHeight="1" x14ac:dyDescent="0.25">
      <c r="B8" s="27"/>
      <c r="C8" s="34"/>
      <c r="D8" s="4" t="s">
        <v>36</v>
      </c>
      <c r="E8" s="3">
        <v>4654</v>
      </c>
      <c r="F8" s="20"/>
      <c r="G8" s="20"/>
      <c r="H8" s="19"/>
      <c r="I8" s="27"/>
    </row>
    <row r="9" spans="2:9" ht="13.5" customHeight="1" x14ac:dyDescent="0.25">
      <c r="B9" s="27"/>
      <c r="C9" s="24" t="s">
        <v>15</v>
      </c>
      <c r="D9" s="4" t="s">
        <v>37</v>
      </c>
      <c r="E9" s="3">
        <v>4274</v>
      </c>
      <c r="F9" s="19">
        <f t="shared" ref="F9" si="0">SUM(E9+E10+E11)/3</f>
        <v>5151.8166666666666</v>
      </c>
      <c r="G9" s="20">
        <v>1</v>
      </c>
      <c r="H9" s="19">
        <f t="shared" ref="H9" si="1">F9*G9</f>
        <v>5151.8166666666666</v>
      </c>
      <c r="I9" s="27"/>
    </row>
    <row r="10" spans="2:9" ht="15" customHeight="1" x14ac:dyDescent="0.25">
      <c r="B10" s="27"/>
      <c r="C10" s="28"/>
      <c r="D10" s="4" t="s">
        <v>11</v>
      </c>
      <c r="E10" s="3">
        <v>4990</v>
      </c>
      <c r="F10" s="20"/>
      <c r="G10" s="20"/>
      <c r="H10" s="19"/>
      <c r="I10" s="27"/>
    </row>
    <row r="11" spans="2:9" ht="16.5" customHeight="1" x14ac:dyDescent="0.25">
      <c r="B11" s="27"/>
      <c r="C11" s="29"/>
      <c r="D11" s="4" t="s">
        <v>12</v>
      </c>
      <c r="E11" s="3">
        <v>6191.45</v>
      </c>
      <c r="F11" s="20"/>
      <c r="G11" s="20"/>
      <c r="H11" s="19"/>
      <c r="I11" s="27"/>
    </row>
    <row r="12" spans="2:9" ht="15.75" customHeight="1" x14ac:dyDescent="0.25">
      <c r="B12" s="27"/>
      <c r="C12" s="24" t="s">
        <v>16</v>
      </c>
      <c r="D12" s="4" t="s">
        <v>10</v>
      </c>
      <c r="E12" s="3">
        <v>12790</v>
      </c>
      <c r="F12" s="19">
        <f t="shared" ref="F12" si="2">SUM(E12+E13+E14)/3</f>
        <v>11669.333333333334</v>
      </c>
      <c r="G12" s="20">
        <v>1</v>
      </c>
      <c r="H12" s="19">
        <f t="shared" ref="H12" si="3">F12*G12</f>
        <v>11669.333333333334</v>
      </c>
      <c r="I12" s="27"/>
    </row>
    <row r="13" spans="2:9" ht="14.25" customHeight="1" x14ac:dyDescent="0.25">
      <c r="B13" s="27"/>
      <c r="C13" s="28"/>
      <c r="D13" s="4" t="s">
        <v>11</v>
      </c>
      <c r="E13" s="3">
        <v>10298</v>
      </c>
      <c r="F13" s="20"/>
      <c r="G13" s="20"/>
      <c r="H13" s="19"/>
      <c r="I13" s="27"/>
    </row>
    <row r="14" spans="2:9" ht="17.25" customHeight="1" x14ac:dyDescent="0.25">
      <c r="B14" s="27"/>
      <c r="C14" s="29"/>
      <c r="D14" s="4" t="s">
        <v>12</v>
      </c>
      <c r="E14" s="3">
        <v>11920</v>
      </c>
      <c r="F14" s="20"/>
      <c r="G14" s="20"/>
      <c r="H14" s="19"/>
      <c r="I14" s="27"/>
    </row>
    <row r="15" spans="2:9" ht="17.25" customHeight="1" x14ac:dyDescent="0.25">
      <c r="B15" s="27"/>
      <c r="C15" s="24" t="s">
        <v>17</v>
      </c>
      <c r="D15" s="4" t="s">
        <v>10</v>
      </c>
      <c r="E15" s="3">
        <v>10169</v>
      </c>
      <c r="F15" s="19">
        <f t="shared" ref="F15" si="4">SUM(E15+E16+E17)/3</f>
        <v>10018</v>
      </c>
      <c r="G15" s="20">
        <v>1</v>
      </c>
      <c r="H15" s="19">
        <f t="shared" ref="H15" si="5">F15*G15</f>
        <v>10018</v>
      </c>
      <c r="I15" s="27"/>
    </row>
    <row r="16" spans="2:9" ht="17.25" customHeight="1" x14ac:dyDescent="0.25">
      <c r="B16" s="27"/>
      <c r="C16" s="28"/>
      <c r="D16" s="4" t="s">
        <v>11</v>
      </c>
      <c r="E16" s="3">
        <v>9765</v>
      </c>
      <c r="F16" s="20"/>
      <c r="G16" s="20"/>
      <c r="H16" s="19"/>
      <c r="I16" s="27"/>
    </row>
    <row r="17" spans="2:9" ht="17.25" customHeight="1" x14ac:dyDescent="0.25">
      <c r="B17" s="27"/>
      <c r="C17" s="29"/>
      <c r="D17" s="4" t="s">
        <v>12</v>
      </c>
      <c r="E17" s="3">
        <v>10120</v>
      </c>
      <c r="F17" s="20"/>
      <c r="G17" s="20"/>
      <c r="H17" s="19"/>
      <c r="I17" s="27"/>
    </row>
    <row r="18" spans="2:9" ht="18" customHeight="1" x14ac:dyDescent="0.25">
      <c r="B18" s="28"/>
      <c r="C18" s="24" t="s">
        <v>18</v>
      </c>
      <c r="D18" s="4" t="s">
        <v>10</v>
      </c>
      <c r="E18" s="3">
        <v>2261</v>
      </c>
      <c r="F18" s="19">
        <f t="shared" ref="F18" si="6">SUM(E18+E19+E20)/3</f>
        <v>2326.1</v>
      </c>
      <c r="G18" s="21">
        <v>1</v>
      </c>
      <c r="H18" s="19">
        <f t="shared" ref="H18:H57" si="7">F18*G18</f>
        <v>2326.1</v>
      </c>
      <c r="I18" s="28"/>
    </row>
    <row r="19" spans="2:9" ht="16.5" customHeight="1" x14ac:dyDescent="0.25">
      <c r="B19" s="28"/>
      <c r="C19" s="25"/>
      <c r="D19" s="4" t="s">
        <v>11</v>
      </c>
      <c r="E19" s="3">
        <v>2345.3000000000002</v>
      </c>
      <c r="F19" s="20"/>
      <c r="G19" s="22"/>
      <c r="H19" s="19"/>
      <c r="I19" s="28"/>
    </row>
    <row r="20" spans="2:9" x14ac:dyDescent="0.25">
      <c r="B20" s="28"/>
      <c r="C20" s="26"/>
      <c r="D20" s="4" t="s">
        <v>12</v>
      </c>
      <c r="E20" s="3">
        <v>2372</v>
      </c>
      <c r="F20" s="20"/>
      <c r="G20" s="23"/>
      <c r="H20" s="19"/>
      <c r="I20" s="28"/>
    </row>
    <row r="21" spans="2:9" x14ac:dyDescent="0.25">
      <c r="B21" s="28"/>
      <c r="C21" s="24" t="s">
        <v>19</v>
      </c>
      <c r="D21" s="4" t="s">
        <v>10</v>
      </c>
      <c r="E21" s="3">
        <v>1090</v>
      </c>
      <c r="F21" s="19">
        <f t="shared" ref="F21:F57" si="8">SUM(E21+E22+E23)/3</f>
        <v>893.33333333333337</v>
      </c>
      <c r="G21" s="21">
        <v>2</v>
      </c>
      <c r="H21" s="19">
        <f t="shared" si="7"/>
        <v>1786.6666666666667</v>
      </c>
      <c r="I21" s="28"/>
    </row>
    <row r="22" spans="2:9" x14ac:dyDescent="0.25">
      <c r="B22" s="28"/>
      <c r="C22" s="25"/>
      <c r="D22" s="4" t="s">
        <v>11</v>
      </c>
      <c r="E22" s="3">
        <v>960</v>
      </c>
      <c r="F22" s="20"/>
      <c r="G22" s="22"/>
      <c r="H22" s="19"/>
      <c r="I22" s="28"/>
    </row>
    <row r="23" spans="2:9" x14ac:dyDescent="0.25">
      <c r="B23" s="28"/>
      <c r="C23" s="26"/>
      <c r="D23" s="4" t="s">
        <v>12</v>
      </c>
      <c r="E23" s="3">
        <v>630</v>
      </c>
      <c r="F23" s="20"/>
      <c r="G23" s="23"/>
      <c r="H23" s="19"/>
      <c r="I23" s="28"/>
    </row>
    <row r="24" spans="2:9" x14ac:dyDescent="0.25">
      <c r="B24" s="28"/>
      <c r="C24" s="24" t="s">
        <v>20</v>
      </c>
      <c r="D24" s="4" t="s">
        <v>10</v>
      </c>
      <c r="E24" s="3">
        <v>2843</v>
      </c>
      <c r="F24" s="19">
        <f t="shared" ref="F24:F48" si="9">SUM(E24+E25+E26)/3</f>
        <v>3191</v>
      </c>
      <c r="G24" s="21">
        <v>2</v>
      </c>
      <c r="H24" s="19">
        <f t="shared" si="7"/>
        <v>6382</v>
      </c>
      <c r="I24" s="28"/>
    </row>
    <row r="25" spans="2:9" x14ac:dyDescent="0.25">
      <c r="B25" s="28"/>
      <c r="C25" s="25"/>
      <c r="D25" s="4" t="s">
        <v>11</v>
      </c>
      <c r="E25" s="3">
        <v>3440</v>
      </c>
      <c r="F25" s="20"/>
      <c r="G25" s="22"/>
      <c r="H25" s="19"/>
      <c r="I25" s="28"/>
    </row>
    <row r="26" spans="2:9" x14ac:dyDescent="0.25">
      <c r="B26" s="28"/>
      <c r="C26" s="26"/>
      <c r="D26" s="4" t="s">
        <v>12</v>
      </c>
      <c r="E26" s="3">
        <v>3290</v>
      </c>
      <c r="F26" s="20"/>
      <c r="G26" s="23"/>
      <c r="H26" s="19"/>
      <c r="I26" s="28"/>
    </row>
    <row r="27" spans="2:9" x14ac:dyDescent="0.25">
      <c r="B27" s="28"/>
      <c r="C27" s="24" t="s">
        <v>21</v>
      </c>
      <c r="D27" s="4" t="s">
        <v>10</v>
      </c>
      <c r="E27" s="3">
        <v>3820</v>
      </c>
      <c r="F27" s="19">
        <f t="shared" ref="F27:F51" si="10">SUM(E27+E28+E29)/3</f>
        <v>3458.6766666666667</v>
      </c>
      <c r="G27" s="21">
        <v>1</v>
      </c>
      <c r="H27" s="19">
        <f t="shared" si="7"/>
        <v>3458.6766666666667</v>
      </c>
      <c r="I27" s="28"/>
    </row>
    <row r="28" spans="2:9" x14ac:dyDescent="0.25">
      <c r="B28" s="28"/>
      <c r="C28" s="25"/>
      <c r="D28" s="4" t="s">
        <v>11</v>
      </c>
      <c r="E28" s="3">
        <v>3196.03</v>
      </c>
      <c r="F28" s="20"/>
      <c r="G28" s="22"/>
      <c r="H28" s="19"/>
      <c r="I28" s="28"/>
    </row>
    <row r="29" spans="2:9" x14ac:dyDescent="0.25">
      <c r="B29" s="28"/>
      <c r="C29" s="26"/>
      <c r="D29" s="4" t="s">
        <v>12</v>
      </c>
      <c r="E29" s="3">
        <v>3360</v>
      </c>
      <c r="F29" s="20"/>
      <c r="G29" s="23"/>
      <c r="H29" s="19"/>
      <c r="I29" s="28"/>
    </row>
    <row r="30" spans="2:9" x14ac:dyDescent="0.25">
      <c r="B30" s="28"/>
      <c r="C30" s="24" t="s">
        <v>22</v>
      </c>
      <c r="D30" s="4" t="s">
        <v>10</v>
      </c>
      <c r="E30" s="3">
        <v>1200</v>
      </c>
      <c r="F30" s="19">
        <f t="shared" ref="F30" si="11">SUM(E30+E31+E32)/3</f>
        <v>1487.8400000000001</v>
      </c>
      <c r="G30" s="21">
        <v>1</v>
      </c>
      <c r="H30" s="19">
        <f t="shared" si="7"/>
        <v>1487.8400000000001</v>
      </c>
      <c r="I30" s="28"/>
    </row>
    <row r="31" spans="2:9" x14ac:dyDescent="0.25">
      <c r="B31" s="28"/>
      <c r="C31" s="25"/>
      <c r="D31" s="4" t="s">
        <v>11</v>
      </c>
      <c r="E31" s="3">
        <v>1373.52</v>
      </c>
      <c r="F31" s="20"/>
      <c r="G31" s="22"/>
      <c r="H31" s="19"/>
      <c r="I31" s="28"/>
    </row>
    <row r="32" spans="2:9" x14ac:dyDescent="0.25">
      <c r="B32" s="28"/>
      <c r="C32" s="26"/>
      <c r="D32" s="4" t="s">
        <v>12</v>
      </c>
      <c r="E32" s="3">
        <v>1890</v>
      </c>
      <c r="F32" s="20"/>
      <c r="G32" s="23"/>
      <c r="H32" s="19"/>
      <c r="I32" s="28"/>
    </row>
    <row r="33" spans="2:9" x14ac:dyDescent="0.25">
      <c r="B33" s="28"/>
      <c r="C33" s="24" t="s">
        <v>23</v>
      </c>
      <c r="D33" s="4" t="s">
        <v>10</v>
      </c>
      <c r="E33" s="3">
        <v>750</v>
      </c>
      <c r="F33" s="19">
        <f t="shared" si="8"/>
        <v>696.66666666666663</v>
      </c>
      <c r="G33" s="21">
        <v>1</v>
      </c>
      <c r="H33" s="19">
        <f t="shared" si="7"/>
        <v>696.66666666666663</v>
      </c>
      <c r="I33" s="28"/>
    </row>
    <row r="34" spans="2:9" x14ac:dyDescent="0.25">
      <c r="B34" s="28"/>
      <c r="C34" s="25"/>
      <c r="D34" s="4" t="s">
        <v>11</v>
      </c>
      <c r="E34" s="3">
        <v>700</v>
      </c>
      <c r="F34" s="20"/>
      <c r="G34" s="22"/>
      <c r="H34" s="19"/>
      <c r="I34" s="28"/>
    </row>
    <row r="35" spans="2:9" x14ac:dyDescent="0.25">
      <c r="B35" s="28"/>
      <c r="C35" s="26"/>
      <c r="D35" s="4" t="s">
        <v>12</v>
      </c>
      <c r="E35" s="3">
        <v>640</v>
      </c>
      <c r="F35" s="20"/>
      <c r="G35" s="23"/>
      <c r="H35" s="19"/>
      <c r="I35" s="28"/>
    </row>
    <row r="36" spans="2:9" x14ac:dyDescent="0.25">
      <c r="B36" s="28"/>
      <c r="C36" s="24" t="s">
        <v>24</v>
      </c>
      <c r="D36" s="4" t="s">
        <v>10</v>
      </c>
      <c r="E36" s="3">
        <v>264</v>
      </c>
      <c r="F36" s="19">
        <f t="shared" si="9"/>
        <v>290.66666666666669</v>
      </c>
      <c r="G36" s="21">
        <v>1</v>
      </c>
      <c r="H36" s="19">
        <f t="shared" si="7"/>
        <v>290.66666666666669</v>
      </c>
      <c r="I36" s="28"/>
    </row>
    <row r="37" spans="2:9" x14ac:dyDescent="0.25">
      <c r="B37" s="28"/>
      <c r="C37" s="25"/>
      <c r="D37" s="4" t="s">
        <v>11</v>
      </c>
      <c r="E37" s="3">
        <v>340</v>
      </c>
      <c r="F37" s="20"/>
      <c r="G37" s="22"/>
      <c r="H37" s="19"/>
      <c r="I37" s="28"/>
    </row>
    <row r="38" spans="2:9" x14ac:dyDescent="0.25">
      <c r="B38" s="28"/>
      <c r="C38" s="26"/>
      <c r="D38" s="4" t="s">
        <v>12</v>
      </c>
      <c r="E38" s="3">
        <v>268</v>
      </c>
      <c r="F38" s="20"/>
      <c r="G38" s="23"/>
      <c r="H38" s="19"/>
      <c r="I38" s="28"/>
    </row>
    <row r="39" spans="2:9" x14ac:dyDescent="0.25">
      <c r="B39" s="28"/>
      <c r="C39" s="24" t="s">
        <v>25</v>
      </c>
      <c r="D39" s="4" t="s">
        <v>10</v>
      </c>
      <c r="E39" s="3">
        <v>300</v>
      </c>
      <c r="F39" s="19">
        <f t="shared" si="10"/>
        <v>503.33333333333331</v>
      </c>
      <c r="G39" s="21">
        <v>1</v>
      </c>
      <c r="H39" s="19">
        <f t="shared" si="7"/>
        <v>503.33333333333331</v>
      </c>
      <c r="I39" s="28"/>
    </row>
    <row r="40" spans="2:9" x14ac:dyDescent="0.25">
      <c r="B40" s="28"/>
      <c r="C40" s="25"/>
      <c r="D40" s="4" t="s">
        <v>11</v>
      </c>
      <c r="E40" s="3">
        <v>720</v>
      </c>
      <c r="F40" s="20"/>
      <c r="G40" s="22"/>
      <c r="H40" s="19"/>
      <c r="I40" s="28"/>
    </row>
    <row r="41" spans="2:9" x14ac:dyDescent="0.25">
      <c r="B41" s="28"/>
      <c r="C41" s="26"/>
      <c r="D41" s="4" t="s">
        <v>12</v>
      </c>
      <c r="E41" s="3">
        <v>490</v>
      </c>
      <c r="F41" s="20"/>
      <c r="G41" s="23"/>
      <c r="H41" s="19"/>
      <c r="I41" s="28"/>
    </row>
    <row r="42" spans="2:9" x14ac:dyDescent="0.25">
      <c r="B42" s="28"/>
      <c r="C42" s="24" t="s">
        <v>26</v>
      </c>
      <c r="D42" s="4" t="s">
        <v>10</v>
      </c>
      <c r="E42" s="3">
        <v>5057.9799999999996</v>
      </c>
      <c r="F42" s="19">
        <f t="shared" ref="F42" si="12">SUM(E42+E43+E44)/3</f>
        <v>5304.9933333333329</v>
      </c>
      <c r="G42" s="21">
        <v>1</v>
      </c>
      <c r="H42" s="19">
        <f t="shared" si="7"/>
        <v>5304.9933333333329</v>
      </c>
      <c r="I42" s="28"/>
    </row>
    <row r="43" spans="2:9" x14ac:dyDescent="0.25">
      <c r="B43" s="28"/>
      <c r="C43" s="25"/>
      <c r="D43" s="4" t="s">
        <v>11</v>
      </c>
      <c r="E43" s="3">
        <v>5250</v>
      </c>
      <c r="F43" s="20"/>
      <c r="G43" s="22"/>
      <c r="H43" s="19"/>
      <c r="I43" s="28"/>
    </row>
    <row r="44" spans="2:9" x14ac:dyDescent="0.25">
      <c r="B44" s="28"/>
      <c r="C44" s="26"/>
      <c r="D44" s="4" t="s">
        <v>12</v>
      </c>
      <c r="E44" s="3">
        <v>5607</v>
      </c>
      <c r="F44" s="20"/>
      <c r="G44" s="23"/>
      <c r="H44" s="19"/>
      <c r="I44" s="28"/>
    </row>
    <row r="45" spans="2:9" x14ac:dyDescent="0.25">
      <c r="B45" s="28"/>
      <c r="C45" s="24" t="s">
        <v>27</v>
      </c>
      <c r="D45" s="4" t="s">
        <v>10</v>
      </c>
      <c r="E45" s="3">
        <v>5414</v>
      </c>
      <c r="F45" s="19">
        <f t="shared" si="8"/>
        <v>5437.7833333333338</v>
      </c>
      <c r="G45" s="21">
        <v>1</v>
      </c>
      <c r="H45" s="19">
        <f t="shared" si="7"/>
        <v>5437.7833333333338</v>
      </c>
      <c r="I45" s="28"/>
    </row>
    <row r="46" spans="2:9" x14ac:dyDescent="0.25">
      <c r="B46" s="28"/>
      <c r="C46" s="25"/>
      <c r="D46" s="4" t="s">
        <v>11</v>
      </c>
      <c r="E46" s="3">
        <v>5439.35</v>
      </c>
      <c r="F46" s="20"/>
      <c r="G46" s="22"/>
      <c r="H46" s="19"/>
      <c r="I46" s="28"/>
    </row>
    <row r="47" spans="2:9" x14ac:dyDescent="0.25">
      <c r="B47" s="29"/>
      <c r="C47" s="26"/>
      <c r="D47" s="4" t="s">
        <v>12</v>
      </c>
      <c r="E47" s="3">
        <v>5460</v>
      </c>
      <c r="F47" s="20"/>
      <c r="G47" s="23"/>
      <c r="H47" s="19"/>
      <c r="I47" s="28"/>
    </row>
    <row r="48" spans="2:9" x14ac:dyDescent="0.25">
      <c r="B48" s="13" t="s">
        <v>31</v>
      </c>
      <c r="C48" s="14"/>
      <c r="D48" s="4" t="s">
        <v>10</v>
      </c>
      <c r="E48" s="3">
        <v>1200</v>
      </c>
      <c r="F48" s="19">
        <f t="shared" si="9"/>
        <v>1300</v>
      </c>
      <c r="G48" s="21">
        <v>1</v>
      </c>
      <c r="H48" s="19">
        <f t="shared" si="7"/>
        <v>1300</v>
      </c>
      <c r="I48" s="28"/>
    </row>
    <row r="49" spans="2:9" x14ac:dyDescent="0.25">
      <c r="B49" s="15"/>
      <c r="C49" s="16"/>
      <c r="D49" s="4" t="s">
        <v>11</v>
      </c>
      <c r="E49" s="3">
        <v>1100</v>
      </c>
      <c r="F49" s="20"/>
      <c r="G49" s="22"/>
      <c r="H49" s="19"/>
      <c r="I49" s="28"/>
    </row>
    <row r="50" spans="2:9" x14ac:dyDescent="0.25">
      <c r="B50" s="17"/>
      <c r="C50" s="18"/>
      <c r="D50" s="4" t="s">
        <v>12</v>
      </c>
      <c r="E50" s="3">
        <v>1600</v>
      </c>
      <c r="F50" s="20"/>
      <c r="G50" s="23"/>
      <c r="H50" s="19"/>
      <c r="I50" s="28"/>
    </row>
    <row r="51" spans="2:9" x14ac:dyDescent="0.25">
      <c r="B51" s="13" t="s">
        <v>28</v>
      </c>
      <c r="C51" s="14"/>
      <c r="D51" s="4" t="s">
        <v>10</v>
      </c>
      <c r="E51" s="3">
        <v>52000</v>
      </c>
      <c r="F51" s="19">
        <f t="shared" si="10"/>
        <v>49466.666666666664</v>
      </c>
      <c r="G51" s="21">
        <v>1</v>
      </c>
      <c r="H51" s="19">
        <f t="shared" si="7"/>
        <v>49466.666666666664</v>
      </c>
      <c r="I51" s="28"/>
    </row>
    <row r="52" spans="2:9" x14ac:dyDescent="0.25">
      <c r="B52" s="15"/>
      <c r="C52" s="16"/>
      <c r="D52" s="4" t="s">
        <v>11</v>
      </c>
      <c r="E52" s="3">
        <v>52000</v>
      </c>
      <c r="F52" s="20"/>
      <c r="G52" s="22"/>
      <c r="H52" s="19"/>
      <c r="I52" s="28"/>
    </row>
    <row r="53" spans="2:9" x14ac:dyDescent="0.25">
      <c r="B53" s="17"/>
      <c r="C53" s="18"/>
      <c r="D53" s="4" t="s">
        <v>12</v>
      </c>
      <c r="E53" s="3">
        <v>44400</v>
      </c>
      <c r="F53" s="20"/>
      <c r="G53" s="23"/>
      <c r="H53" s="19"/>
      <c r="I53" s="28"/>
    </row>
    <row r="54" spans="2:9" x14ac:dyDescent="0.25">
      <c r="B54" s="13" t="s">
        <v>29</v>
      </c>
      <c r="C54" s="14"/>
      <c r="D54" s="4" t="s">
        <v>10</v>
      </c>
      <c r="E54" s="3">
        <v>3000</v>
      </c>
      <c r="F54" s="19">
        <f t="shared" ref="F54" si="13">SUM(E54+E55+E56)/3</f>
        <v>3100</v>
      </c>
      <c r="G54" s="21">
        <v>2</v>
      </c>
      <c r="H54" s="19">
        <f t="shared" si="7"/>
        <v>6200</v>
      </c>
      <c r="I54" s="28"/>
    </row>
    <row r="55" spans="2:9" x14ac:dyDescent="0.25">
      <c r="B55" s="15"/>
      <c r="C55" s="16"/>
      <c r="D55" s="4" t="s">
        <v>11</v>
      </c>
      <c r="E55" s="3">
        <v>3300</v>
      </c>
      <c r="F55" s="20"/>
      <c r="G55" s="22"/>
      <c r="H55" s="19"/>
      <c r="I55" s="28"/>
    </row>
    <row r="56" spans="2:9" x14ac:dyDescent="0.25">
      <c r="B56" s="17"/>
      <c r="C56" s="18"/>
      <c r="D56" s="4" t="s">
        <v>12</v>
      </c>
      <c r="E56" s="3">
        <v>3000</v>
      </c>
      <c r="F56" s="20"/>
      <c r="G56" s="23"/>
      <c r="H56" s="19"/>
      <c r="I56" s="28"/>
    </row>
    <row r="57" spans="2:9" x14ac:dyDescent="0.25">
      <c r="B57" s="13" t="s">
        <v>30</v>
      </c>
      <c r="C57" s="14"/>
      <c r="D57" s="4" t="s">
        <v>10</v>
      </c>
      <c r="E57" s="3">
        <v>41000</v>
      </c>
      <c r="F57" s="19">
        <f t="shared" si="8"/>
        <v>43381.666666666664</v>
      </c>
      <c r="G57" s="21">
        <v>1</v>
      </c>
      <c r="H57" s="19">
        <f t="shared" si="7"/>
        <v>43381.666666666664</v>
      </c>
      <c r="I57" s="28"/>
    </row>
    <row r="58" spans="2:9" x14ac:dyDescent="0.25">
      <c r="B58" s="15"/>
      <c r="C58" s="16"/>
      <c r="D58" s="4" t="s">
        <v>11</v>
      </c>
      <c r="E58" s="3">
        <v>48145</v>
      </c>
      <c r="F58" s="20"/>
      <c r="G58" s="22"/>
      <c r="H58" s="19"/>
      <c r="I58" s="28"/>
    </row>
    <row r="59" spans="2:9" x14ac:dyDescent="0.25">
      <c r="B59" s="17"/>
      <c r="C59" s="18"/>
      <c r="D59" s="4" t="s">
        <v>12</v>
      </c>
      <c r="E59" s="3">
        <v>41000</v>
      </c>
      <c r="F59" s="20"/>
      <c r="G59" s="23"/>
      <c r="H59" s="19"/>
      <c r="I59" s="29"/>
    </row>
    <row r="60" spans="2:9" x14ac:dyDescent="0.25">
      <c r="B60" s="11" t="s">
        <v>33</v>
      </c>
      <c r="C60" s="12"/>
      <c r="D60" s="12"/>
      <c r="E60" s="12"/>
      <c r="F60" s="12"/>
      <c r="G60" s="12"/>
      <c r="H60" s="12"/>
      <c r="I60" s="10">
        <f>I6</f>
        <v>159598.21</v>
      </c>
    </row>
    <row r="61" spans="2:9" x14ac:dyDescent="0.25">
      <c r="B61" s="5"/>
      <c r="C61" s="5"/>
      <c r="D61" s="5"/>
      <c r="E61" s="6"/>
      <c r="F61" s="5"/>
      <c r="G61" s="5"/>
      <c r="H61" s="6"/>
      <c r="I61" s="5"/>
    </row>
    <row r="62" spans="2:9" x14ac:dyDescent="0.25">
      <c r="B62" s="5"/>
      <c r="C62" s="5"/>
      <c r="D62" s="5"/>
      <c r="E62" s="6"/>
      <c r="F62" s="5"/>
      <c r="G62" s="5"/>
      <c r="H62" s="6"/>
      <c r="I62" s="5"/>
    </row>
  </sheetData>
  <mergeCells count="78">
    <mergeCell ref="H6:H8"/>
    <mergeCell ref="F9:F11"/>
    <mergeCell ref="G9:G11"/>
    <mergeCell ref="H9:H11"/>
    <mergeCell ref="C15:C17"/>
    <mergeCell ref="C6:C8"/>
    <mergeCell ref="C9:C11"/>
    <mergeCell ref="C12:C14"/>
    <mergeCell ref="F6:F8"/>
    <mergeCell ref="F15:F17"/>
    <mergeCell ref="C30:C32"/>
    <mergeCell ref="C3:H3"/>
    <mergeCell ref="H1:I1"/>
    <mergeCell ref="G2:I2"/>
    <mergeCell ref="F12:F14"/>
    <mergeCell ref="G12:G14"/>
    <mergeCell ref="H12:H14"/>
    <mergeCell ref="I6:I59"/>
    <mergeCell ref="H18:H20"/>
    <mergeCell ref="H21:H23"/>
    <mergeCell ref="H24:H26"/>
    <mergeCell ref="H27:H29"/>
    <mergeCell ref="H30:H32"/>
    <mergeCell ref="G15:G17"/>
    <mergeCell ref="H15:H17"/>
    <mergeCell ref="G6:G8"/>
    <mergeCell ref="F48:F50"/>
    <mergeCell ref="F51:F53"/>
    <mergeCell ref="F54:F56"/>
    <mergeCell ref="C45:C47"/>
    <mergeCell ref="B48:C50"/>
    <mergeCell ref="B51:C53"/>
    <mergeCell ref="B54:C56"/>
    <mergeCell ref="B6:B47"/>
    <mergeCell ref="C33:C35"/>
    <mergeCell ref="C36:C38"/>
    <mergeCell ref="C39:C41"/>
    <mergeCell ref="C42:C44"/>
    <mergeCell ref="C18:C20"/>
    <mergeCell ref="C21:C23"/>
    <mergeCell ref="C24:C26"/>
    <mergeCell ref="C27:C29"/>
    <mergeCell ref="F33:F35"/>
    <mergeCell ref="F36:F38"/>
    <mergeCell ref="F39:F41"/>
    <mergeCell ref="F42:F44"/>
    <mergeCell ref="F45:F47"/>
    <mergeCell ref="F18:F20"/>
    <mergeCell ref="F21:F23"/>
    <mergeCell ref="F24:F26"/>
    <mergeCell ref="F27:F29"/>
    <mergeCell ref="F30:F32"/>
    <mergeCell ref="G18:G20"/>
    <mergeCell ref="G21:G23"/>
    <mergeCell ref="G24:G26"/>
    <mergeCell ref="G27:G29"/>
    <mergeCell ref="G30:G32"/>
    <mergeCell ref="H51:H53"/>
    <mergeCell ref="H54:H56"/>
    <mergeCell ref="G33:G35"/>
    <mergeCell ref="G36:G38"/>
    <mergeCell ref="G39:G41"/>
    <mergeCell ref="G42:G44"/>
    <mergeCell ref="G45:G47"/>
    <mergeCell ref="G48:G50"/>
    <mergeCell ref="G51:G53"/>
    <mergeCell ref="G54:G56"/>
    <mergeCell ref="H33:H35"/>
    <mergeCell ref="H36:H38"/>
    <mergeCell ref="H39:H41"/>
    <mergeCell ref="H42:H44"/>
    <mergeCell ref="H45:H47"/>
    <mergeCell ref="H48:H50"/>
    <mergeCell ref="B60:H60"/>
    <mergeCell ref="B57:C59"/>
    <mergeCell ref="F57:F59"/>
    <mergeCell ref="G57:G59"/>
    <mergeCell ref="H57:H59"/>
  </mergeCells>
  <pageMargins left="7.874015748031496E-2" right="0.11811023622047245" top="7.874015748031496E-2" bottom="0.1181102362204724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Борисова Елена Викторовна</dc:creator>
  <cp:lastModifiedBy>Гусынина Марина Юрьевна</cp:lastModifiedBy>
  <cp:lastPrinted>2013-06-26T10:01:39Z</cp:lastPrinted>
  <dcterms:created xsi:type="dcterms:W3CDTF">2012-04-24T10:58:16Z</dcterms:created>
  <dcterms:modified xsi:type="dcterms:W3CDTF">2013-06-26T12:02:19Z</dcterms:modified>
</cp:coreProperties>
</file>