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4" i="1" l="1"/>
  <c r="J33" i="1" l="1"/>
  <c r="J32" i="1"/>
  <c r="J31" i="1"/>
  <c r="J37" i="1" s="1"/>
  <c r="G30" i="1"/>
  <c r="J30" i="1" s="1"/>
  <c r="J35" i="1"/>
  <c r="J29" i="1"/>
  <c r="J28" i="1"/>
  <c r="J27" i="1"/>
  <c r="J19" i="1"/>
  <c r="J18" i="1"/>
  <c r="J17" i="1"/>
  <c r="J16" i="1"/>
  <c r="J15" i="1"/>
  <c r="J20" i="1" l="1"/>
  <c r="J21" i="1" s="1"/>
  <c r="J22" i="1" s="1"/>
  <c r="J38" i="1"/>
  <c r="J39" i="1" l="1"/>
  <c r="J40" i="1" s="1"/>
  <c r="J41" i="1"/>
</calcChain>
</file>

<file path=xl/sharedStrings.xml><?xml version="1.0" encoding="utf-8"?>
<sst xmlns="http://schemas.openxmlformats.org/spreadsheetml/2006/main" count="77" uniqueCount="55">
  <si>
    <t>Утверждаю</t>
  </si>
  <si>
    <t>Директор МУНИЦИПАЛЬНОГО КАЗЕННОГО УЧРЕЖДЕНИЯ</t>
  </si>
  <si>
    <t>"УПРАВЛЕНИЕ СТРОИТЕЛЬСТВА ГОРОДА ПЕРМИ</t>
  </si>
  <si>
    <t>_________________________Селиванов С.А.</t>
  </si>
  <si>
    <t>"____ _"____________________2013 г.</t>
  </si>
  <si>
    <t xml:space="preserve">               Смета  стоимости работ </t>
  </si>
  <si>
    <t xml:space="preserve">                               по техническому обслуживаниюгазового оборудования, газовых сетей и сооружений на них</t>
  </si>
  <si>
    <t>по адресу: ул.1-я Казанцевсая, ул.2-я Казанцевская, ул.3-я казанцевская, ул.Селивановская вд.Казанцево Пермского р-на</t>
  </si>
  <si>
    <t xml:space="preserve">                                                                                   на период с 01.08.2013 г. По 31.12.2013г</t>
  </si>
  <si>
    <t xml:space="preserve">                          Раздел 1. Техническое обслуживание газопроводов низкого давления</t>
  </si>
  <si>
    <t>№п/п</t>
  </si>
  <si>
    <t>№ пунктов прейскурантов</t>
  </si>
  <si>
    <t>Наименование работ</t>
  </si>
  <si>
    <t>ед.измерения</t>
  </si>
  <si>
    <t>кол-во единиц</t>
  </si>
  <si>
    <t>Цена за единицу баз.</t>
  </si>
  <si>
    <t>объем работ в месяц</t>
  </si>
  <si>
    <t>объем работ вгод</t>
  </si>
  <si>
    <t>Общая сумма</t>
  </si>
  <si>
    <t>прейск.5.1.1</t>
  </si>
  <si>
    <t>Техническое обслуживание трассы подземного распределительного газопровода</t>
  </si>
  <si>
    <t>100 м</t>
  </si>
  <si>
    <t>прейск.5.1.7</t>
  </si>
  <si>
    <t>Проверка на загазованность контрольной трубки</t>
  </si>
  <si>
    <t>контр. Трубка</t>
  </si>
  <si>
    <t>прейск.5.1.41</t>
  </si>
  <si>
    <t>Техническое обслуживание крана шарового на надземном газопроводе при диаметре крана от51-100 мм</t>
  </si>
  <si>
    <t>задвижка (кран)</t>
  </si>
  <si>
    <t>прейск.5.1.13</t>
  </si>
  <si>
    <t xml:space="preserve">Оформление результатов обхода </t>
  </si>
  <si>
    <t>1 оформлен</t>
  </si>
  <si>
    <t>Транспортные услуги</t>
  </si>
  <si>
    <t>час</t>
  </si>
  <si>
    <t>Итого</t>
  </si>
  <si>
    <t>НДС-18%</t>
  </si>
  <si>
    <t>Всего по разделу 1.</t>
  </si>
  <si>
    <t>Обход и осмотр  трассы подземного распределительного газопровода</t>
  </si>
  <si>
    <t>прейск.5.1.29</t>
  </si>
  <si>
    <t>Техническое обслуживание отключающего устройства на наружном или вводном газопроводе диам.50 мм</t>
  </si>
  <si>
    <t>кран</t>
  </si>
  <si>
    <t>прейск.7.1.2</t>
  </si>
  <si>
    <t>Осмотр технического состояния газорегуляторных пунктов (в.ч. ГРУ и ШРГ) пропускной способностю свыше 50м3/час при двух нитках редуцирования</t>
  </si>
  <si>
    <t>пункт</t>
  </si>
  <si>
    <t>Осмотр технического состояния газорегуляторных пунктов (в.ч. ГРУ и ШРГ) пропускной способностю свыше 50м3/час при двух нитках редуцирования (зимний период в п.7.1.7-7.1.5 применять коэффициент 1,2)</t>
  </si>
  <si>
    <t>Текйщий ремонт оборудования ГРП ( в т.ч. ГРУ и ШРП) пропускной способностью свыше 50м3/час при двух нитках редуцирования</t>
  </si>
  <si>
    <t>прейск.7.2.4</t>
  </si>
  <si>
    <t>прейск.7.2.23</t>
  </si>
  <si>
    <t>Проверка параметров срабатывания и настройки предохранительного запорного клапана</t>
  </si>
  <si>
    <t>клапан</t>
  </si>
  <si>
    <t>прейск.7.2.24</t>
  </si>
  <si>
    <t>Проверка параметров срабатывания и настройки ПСК</t>
  </si>
  <si>
    <t>Раздел 2. Техническое обслуживание газопроводов среднего и высокогодавления</t>
  </si>
  <si>
    <t>Всего по разделу 2.</t>
  </si>
  <si>
    <t>Всего:</t>
  </si>
  <si>
    <t>в т.ч. НДС-18%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</si>
</sst>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4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9"/>
  <sheetViews>
    <sheetView tabSelected="1" view="pageLayout" zoomScaleNormal="87" workbookViewId="0">
      <selection activeCell="A48" sqref="A48:J51"/>
    </sheetView>
  </sheetViews>
  <sheetFormatPr defaultRowHeight="15" x14ac:dyDescent="0.25"/>
  <cols>
    <col min="1" max="1" width="6.7109375" customWidth="1"/>
    <col min="2" max="2" width="10.42578125" customWidth="1"/>
    <col min="4" max="4" width="38.28515625" customWidth="1"/>
    <col min="5" max="6" width="9.85546875" customWidth="1"/>
    <col min="7" max="7" width="9.42578125" customWidth="1"/>
    <col min="8" max="9" width="10.28515625" customWidth="1"/>
    <col min="10" max="10" width="16.85546875" customWidth="1"/>
    <col min="11" max="11" width="10.28515625" hidden="1" customWidth="1"/>
  </cols>
  <sheetData>
    <row r="2" spans="1:12" x14ac:dyDescent="0.25">
      <c r="A2" s="16"/>
      <c r="B2" s="16"/>
      <c r="C2" s="16"/>
      <c r="D2" s="2"/>
      <c r="G2" s="15" t="s">
        <v>0</v>
      </c>
      <c r="H2" s="15"/>
      <c r="I2" s="15"/>
      <c r="J2" s="15"/>
      <c r="K2" s="15"/>
      <c r="L2" s="15"/>
    </row>
    <row r="3" spans="1:12" x14ac:dyDescent="0.25">
      <c r="A3" s="2"/>
      <c r="B3" s="2"/>
      <c r="C3" s="2"/>
      <c r="D3" s="2"/>
      <c r="G3" s="3"/>
      <c r="H3" s="3"/>
      <c r="I3" s="3"/>
      <c r="J3" s="3"/>
      <c r="K3" s="3"/>
      <c r="L3" s="3"/>
    </row>
    <row r="4" spans="1:12" x14ac:dyDescent="0.25">
      <c r="A4" s="17"/>
      <c r="B4" s="15"/>
      <c r="C4" s="15"/>
      <c r="D4" s="15"/>
      <c r="E4" s="15"/>
      <c r="F4" s="17" t="s">
        <v>1</v>
      </c>
      <c r="G4" s="15"/>
      <c r="H4" s="15"/>
      <c r="I4" s="15"/>
      <c r="J4" s="15"/>
      <c r="K4" s="15"/>
      <c r="L4" s="15"/>
    </row>
    <row r="5" spans="1:12" x14ac:dyDescent="0.25">
      <c r="A5" s="1"/>
      <c r="F5" s="17" t="s">
        <v>2</v>
      </c>
      <c r="G5" s="17"/>
      <c r="H5" s="17"/>
      <c r="I5" s="17"/>
      <c r="J5" s="17"/>
      <c r="K5" s="17"/>
      <c r="L5" s="17"/>
    </row>
    <row r="6" spans="1:12" x14ac:dyDescent="0.25">
      <c r="A6" s="15"/>
      <c r="B6" s="15"/>
      <c r="C6" s="15"/>
      <c r="D6" s="15"/>
      <c r="E6" s="15"/>
      <c r="F6" s="15" t="s">
        <v>3</v>
      </c>
      <c r="G6" s="15"/>
      <c r="H6" s="15"/>
      <c r="I6" s="15"/>
      <c r="J6" s="15"/>
      <c r="K6" s="15"/>
      <c r="L6" s="15"/>
    </row>
    <row r="7" spans="1:12" x14ac:dyDescent="0.25">
      <c r="F7" s="15" t="s">
        <v>4</v>
      </c>
      <c r="G7" s="15"/>
      <c r="H7" s="15"/>
      <c r="I7" s="15"/>
      <c r="J7" s="15"/>
      <c r="K7" s="15"/>
    </row>
    <row r="9" spans="1:12" x14ac:dyDescent="0.25">
      <c r="A9" s="10"/>
      <c r="B9" s="10"/>
      <c r="C9" s="18" t="s">
        <v>5</v>
      </c>
      <c r="D9" s="19"/>
      <c r="E9" s="19"/>
      <c r="F9" s="19"/>
      <c r="G9" s="10"/>
      <c r="H9" s="10"/>
      <c r="I9" s="10"/>
      <c r="J9" s="10"/>
      <c r="K9" s="10"/>
    </row>
    <row r="10" spans="1:12" x14ac:dyDescent="0.25">
      <c r="A10" s="14" t="s">
        <v>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25">
      <c r="A11" s="14" t="s">
        <v>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2" x14ac:dyDescent="0.25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2" x14ac:dyDescent="0.25">
      <c r="A13" s="22" t="s">
        <v>9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2" ht="34.5" x14ac:dyDescent="0.25">
      <c r="A14" s="4" t="s">
        <v>10</v>
      </c>
      <c r="B14" s="4" t="s">
        <v>11</v>
      </c>
      <c r="C14" s="23" t="s">
        <v>12</v>
      </c>
      <c r="D14" s="24"/>
      <c r="E14" s="4" t="s">
        <v>13</v>
      </c>
      <c r="F14" s="4" t="s">
        <v>14</v>
      </c>
      <c r="G14" s="4" t="s">
        <v>15</v>
      </c>
      <c r="H14" s="4" t="s">
        <v>16</v>
      </c>
      <c r="I14" s="4" t="s">
        <v>17</v>
      </c>
      <c r="J14" s="4" t="s">
        <v>18</v>
      </c>
      <c r="K14" s="4"/>
    </row>
    <row r="15" spans="1:12" ht="27.75" customHeight="1" x14ac:dyDescent="0.25">
      <c r="A15" s="4">
        <v>1</v>
      </c>
      <c r="B15" s="6" t="s">
        <v>19</v>
      </c>
      <c r="C15" s="23" t="s">
        <v>20</v>
      </c>
      <c r="D15" s="24"/>
      <c r="E15" s="4" t="s">
        <v>21</v>
      </c>
      <c r="F15" s="4">
        <v>9.17</v>
      </c>
      <c r="G15" s="4">
        <v>168</v>
      </c>
      <c r="H15" s="4"/>
      <c r="I15" s="4">
        <v>2</v>
      </c>
      <c r="J15" s="4">
        <f>F15*G15*I15</f>
        <v>3081.12</v>
      </c>
      <c r="K15" s="4"/>
    </row>
    <row r="16" spans="1:12" ht="23.25" x14ac:dyDescent="0.25">
      <c r="A16" s="4">
        <v>2</v>
      </c>
      <c r="B16" s="6" t="s">
        <v>22</v>
      </c>
      <c r="C16" s="23" t="s">
        <v>23</v>
      </c>
      <c r="D16" s="24"/>
      <c r="E16" s="4" t="s">
        <v>24</v>
      </c>
      <c r="F16" s="4">
        <v>5</v>
      </c>
      <c r="G16" s="4">
        <v>24</v>
      </c>
      <c r="H16" s="4"/>
      <c r="I16" s="4">
        <v>2</v>
      </c>
      <c r="J16" s="4">
        <f>F16*G16*I16</f>
        <v>240</v>
      </c>
      <c r="K16" s="4"/>
    </row>
    <row r="17" spans="1:11" ht="27" customHeight="1" x14ac:dyDescent="0.25">
      <c r="A17" s="4">
        <v>3</v>
      </c>
      <c r="B17" s="6" t="s">
        <v>25</v>
      </c>
      <c r="C17" s="23" t="s">
        <v>26</v>
      </c>
      <c r="D17" s="24"/>
      <c r="E17" s="4" t="s">
        <v>27</v>
      </c>
      <c r="F17" s="4">
        <v>1</v>
      </c>
      <c r="G17" s="4">
        <v>169</v>
      </c>
      <c r="H17" s="4"/>
      <c r="I17" s="4">
        <v>1</v>
      </c>
      <c r="J17" s="4">
        <f>F17*G17*I17</f>
        <v>169</v>
      </c>
      <c r="K17" s="4"/>
    </row>
    <row r="18" spans="1:11" ht="14.25" customHeight="1" x14ac:dyDescent="0.25">
      <c r="A18" s="4">
        <v>4</v>
      </c>
      <c r="B18" s="6" t="s">
        <v>28</v>
      </c>
      <c r="C18" s="23" t="s">
        <v>29</v>
      </c>
      <c r="D18" s="24"/>
      <c r="E18" s="4" t="s">
        <v>30</v>
      </c>
      <c r="F18" s="4">
        <v>1</v>
      </c>
      <c r="G18" s="4">
        <v>72</v>
      </c>
      <c r="H18" s="4"/>
      <c r="I18" s="4">
        <v>2</v>
      </c>
      <c r="J18" s="4">
        <f>F18*G18*I18</f>
        <v>144</v>
      </c>
      <c r="K18" s="4"/>
    </row>
    <row r="19" spans="1:11" x14ac:dyDescent="0.25">
      <c r="A19" s="4">
        <v>5</v>
      </c>
      <c r="B19" s="6"/>
      <c r="C19" s="23" t="s">
        <v>31</v>
      </c>
      <c r="D19" s="24"/>
      <c r="E19" s="4" t="s">
        <v>32</v>
      </c>
      <c r="F19" s="4">
        <v>0.5</v>
      </c>
      <c r="G19" s="4">
        <v>400</v>
      </c>
      <c r="H19" s="4"/>
      <c r="I19" s="4">
        <v>2</v>
      </c>
      <c r="J19" s="4">
        <f>F19*G19*I19</f>
        <v>400</v>
      </c>
      <c r="K19" s="4"/>
    </row>
    <row r="20" spans="1:11" x14ac:dyDescent="0.25">
      <c r="A20" s="4"/>
      <c r="B20" s="6"/>
      <c r="C20" s="7" t="s">
        <v>33</v>
      </c>
      <c r="D20" s="5"/>
      <c r="E20" s="4"/>
      <c r="F20" s="4"/>
      <c r="G20" s="4"/>
      <c r="H20" s="4"/>
      <c r="I20" s="4"/>
      <c r="J20" s="8">
        <f>J15+J16+J17+J18+J19</f>
        <v>4034.12</v>
      </c>
      <c r="K20" s="4"/>
    </row>
    <row r="21" spans="1:11" x14ac:dyDescent="0.25">
      <c r="A21" s="4"/>
      <c r="B21" s="6"/>
      <c r="C21" s="7" t="s">
        <v>34</v>
      </c>
      <c r="D21" s="5"/>
      <c r="E21" s="4"/>
      <c r="F21" s="4"/>
      <c r="G21" s="4"/>
      <c r="H21" s="4"/>
      <c r="I21" s="4"/>
      <c r="J21" s="9">
        <f>J20*18%</f>
        <v>726.14159999999993</v>
      </c>
      <c r="K21" s="4"/>
    </row>
    <row r="22" spans="1:11" x14ac:dyDescent="0.25">
      <c r="A22" s="4"/>
      <c r="B22" s="4"/>
      <c r="C22" s="25" t="s">
        <v>35</v>
      </c>
      <c r="D22" s="26"/>
      <c r="E22" s="4"/>
      <c r="F22" s="4"/>
      <c r="G22" s="4"/>
      <c r="H22" s="4"/>
      <c r="I22" s="4"/>
      <c r="J22" s="9">
        <f>J20+J21</f>
        <v>4760.2615999999998</v>
      </c>
      <c r="K22" s="4"/>
    </row>
    <row r="24" spans="1:11" x14ac:dyDescent="0.25">
      <c r="A24" s="27" t="s">
        <v>51</v>
      </c>
      <c r="B24" s="27"/>
      <c r="C24" s="27"/>
      <c r="D24" s="27"/>
      <c r="E24" s="27"/>
      <c r="F24" s="27"/>
      <c r="G24" s="27"/>
      <c r="H24" s="27"/>
      <c r="I24" s="27"/>
      <c r="J24" s="27"/>
    </row>
    <row r="26" spans="1:11" ht="34.5" x14ac:dyDescent="0.25">
      <c r="A26" s="4" t="s">
        <v>10</v>
      </c>
      <c r="B26" s="4" t="s">
        <v>11</v>
      </c>
      <c r="C26" s="23" t="s">
        <v>12</v>
      </c>
      <c r="D26" s="24"/>
      <c r="E26" s="4" t="s">
        <v>13</v>
      </c>
      <c r="F26" s="4" t="s">
        <v>14</v>
      </c>
      <c r="G26" s="4" t="s">
        <v>15</v>
      </c>
      <c r="H26" s="4" t="s">
        <v>16</v>
      </c>
      <c r="I26" s="4" t="s">
        <v>17</v>
      </c>
      <c r="J26" s="4" t="s">
        <v>18</v>
      </c>
      <c r="K26" s="4"/>
    </row>
    <row r="27" spans="1:11" ht="27.75" customHeight="1" x14ac:dyDescent="0.25">
      <c r="A27" s="4">
        <v>1</v>
      </c>
      <c r="B27" s="6" t="s">
        <v>19</v>
      </c>
      <c r="C27" s="23" t="s">
        <v>36</v>
      </c>
      <c r="D27" s="24"/>
      <c r="E27" s="4" t="s">
        <v>21</v>
      </c>
      <c r="F27" s="4">
        <v>3.665</v>
      </c>
      <c r="G27" s="4">
        <v>168</v>
      </c>
      <c r="H27" s="4"/>
      <c r="I27" s="4">
        <v>2</v>
      </c>
      <c r="J27" s="4">
        <f t="shared" ref="J27:J35" si="0">F27*G27*I27</f>
        <v>1231.44</v>
      </c>
      <c r="K27" s="4"/>
    </row>
    <row r="28" spans="1:11" ht="23.25" x14ac:dyDescent="0.25">
      <c r="A28" s="4">
        <v>2</v>
      </c>
      <c r="B28" s="6" t="s">
        <v>37</v>
      </c>
      <c r="C28" s="20" t="s">
        <v>38</v>
      </c>
      <c r="D28" s="21"/>
      <c r="E28" s="4" t="s">
        <v>39</v>
      </c>
      <c r="F28" s="4">
        <v>4</v>
      </c>
      <c r="G28" s="4">
        <v>228</v>
      </c>
      <c r="H28" s="4"/>
      <c r="I28" s="4">
        <v>1</v>
      </c>
      <c r="J28" s="4">
        <f t="shared" si="0"/>
        <v>912</v>
      </c>
      <c r="K28" s="4"/>
    </row>
    <row r="29" spans="1:11" ht="31.5" customHeight="1" x14ac:dyDescent="0.25">
      <c r="A29" s="4">
        <v>3</v>
      </c>
      <c r="B29" s="6" t="s">
        <v>40</v>
      </c>
      <c r="C29" s="23" t="s">
        <v>41</v>
      </c>
      <c r="D29" s="24"/>
      <c r="E29" s="4" t="s">
        <v>42</v>
      </c>
      <c r="F29" s="4">
        <v>1</v>
      </c>
      <c r="G29" s="4">
        <v>725</v>
      </c>
      <c r="H29" s="4"/>
      <c r="I29" s="4">
        <v>2</v>
      </c>
      <c r="J29" s="4">
        <f t="shared" si="0"/>
        <v>1450</v>
      </c>
      <c r="K29" s="4"/>
    </row>
    <row r="30" spans="1:11" ht="45.75" customHeight="1" x14ac:dyDescent="0.25">
      <c r="A30" s="4">
        <v>4</v>
      </c>
      <c r="B30" s="6" t="s">
        <v>40</v>
      </c>
      <c r="C30" s="23" t="s">
        <v>43</v>
      </c>
      <c r="D30" s="24"/>
      <c r="E30" s="4" t="s">
        <v>42</v>
      </c>
      <c r="F30" s="4">
        <v>1</v>
      </c>
      <c r="G30" s="4">
        <f>725</f>
        <v>725</v>
      </c>
      <c r="H30" s="4"/>
      <c r="I30" s="4">
        <v>2</v>
      </c>
      <c r="J30" s="4">
        <f t="shared" si="0"/>
        <v>1450</v>
      </c>
      <c r="K30" s="4"/>
    </row>
    <row r="31" spans="1:11" ht="28.5" customHeight="1" x14ac:dyDescent="0.25">
      <c r="A31" s="4">
        <v>5</v>
      </c>
      <c r="B31" s="6" t="s">
        <v>45</v>
      </c>
      <c r="C31" s="20" t="s">
        <v>44</v>
      </c>
      <c r="D31" s="21"/>
      <c r="E31" s="4" t="s">
        <v>42</v>
      </c>
      <c r="F31" s="4">
        <v>1</v>
      </c>
      <c r="G31" s="4">
        <v>12069</v>
      </c>
      <c r="H31" s="4"/>
      <c r="I31" s="4">
        <v>1</v>
      </c>
      <c r="J31" s="4">
        <f t="shared" si="0"/>
        <v>12069</v>
      </c>
      <c r="K31" s="4"/>
    </row>
    <row r="32" spans="1:11" ht="28.5" customHeight="1" x14ac:dyDescent="0.25">
      <c r="A32" s="4">
        <v>6</v>
      </c>
      <c r="B32" s="6" t="s">
        <v>46</v>
      </c>
      <c r="C32" s="20" t="s">
        <v>47</v>
      </c>
      <c r="D32" s="21"/>
      <c r="E32" s="4" t="s">
        <v>48</v>
      </c>
      <c r="F32" s="4">
        <v>1</v>
      </c>
      <c r="G32" s="4">
        <v>1012</v>
      </c>
      <c r="H32" s="4"/>
      <c r="I32" s="4">
        <v>1</v>
      </c>
      <c r="J32" s="4">
        <f t="shared" si="0"/>
        <v>1012</v>
      </c>
      <c r="K32" s="4"/>
    </row>
    <row r="33" spans="1:11" ht="14.25" customHeight="1" x14ac:dyDescent="0.25">
      <c r="A33" s="4">
        <v>7</v>
      </c>
      <c r="B33" s="6" t="s">
        <v>49</v>
      </c>
      <c r="C33" s="20" t="s">
        <v>50</v>
      </c>
      <c r="D33" s="21"/>
      <c r="E33" s="4" t="s">
        <v>48</v>
      </c>
      <c r="F33" s="4">
        <v>1</v>
      </c>
      <c r="G33" s="4">
        <v>364</v>
      </c>
      <c r="H33" s="4"/>
      <c r="I33" s="4">
        <v>1</v>
      </c>
      <c r="J33" s="4">
        <f t="shared" si="0"/>
        <v>364</v>
      </c>
      <c r="K33" s="4"/>
    </row>
    <row r="34" spans="1:11" ht="14.25" customHeight="1" x14ac:dyDescent="0.25">
      <c r="A34" s="4">
        <v>8</v>
      </c>
      <c r="B34" s="6"/>
      <c r="C34" s="23" t="s">
        <v>31</v>
      </c>
      <c r="D34" s="24"/>
      <c r="E34" s="4" t="s">
        <v>32</v>
      </c>
      <c r="F34" s="4">
        <v>0.5</v>
      </c>
      <c r="G34" s="4">
        <v>550</v>
      </c>
      <c r="H34" s="4"/>
      <c r="I34" s="4">
        <v>2</v>
      </c>
      <c r="J34" s="4">
        <f>F34*G34*I34</f>
        <v>550</v>
      </c>
      <c r="K34" s="4"/>
    </row>
    <row r="35" spans="1:11" ht="14.25" customHeight="1" x14ac:dyDescent="0.25">
      <c r="A35" s="4">
        <v>9</v>
      </c>
      <c r="B35" s="6" t="s">
        <v>28</v>
      </c>
      <c r="C35" s="23" t="s">
        <v>29</v>
      </c>
      <c r="D35" s="24"/>
      <c r="E35" s="4" t="s">
        <v>30</v>
      </c>
      <c r="F35" s="4">
        <v>1</v>
      </c>
      <c r="G35" s="4">
        <v>72</v>
      </c>
      <c r="H35" s="4"/>
      <c r="I35" s="4">
        <v>2</v>
      </c>
      <c r="J35" s="4">
        <f t="shared" si="0"/>
        <v>144</v>
      </c>
      <c r="K35" s="4"/>
    </row>
    <row r="36" spans="1:11" x14ac:dyDescent="0.25">
      <c r="A36" s="4"/>
      <c r="B36" s="6"/>
      <c r="C36" s="23"/>
      <c r="D36" s="24"/>
      <c r="E36" s="4"/>
      <c r="F36" s="4"/>
      <c r="G36" s="4"/>
      <c r="H36" s="4"/>
      <c r="I36" s="4"/>
      <c r="J36" s="4"/>
      <c r="K36" s="4"/>
    </row>
    <row r="37" spans="1:11" x14ac:dyDescent="0.25">
      <c r="A37" s="4"/>
      <c r="B37" s="6"/>
      <c r="C37" s="7" t="s">
        <v>33</v>
      </c>
      <c r="D37" s="5"/>
      <c r="E37" s="4"/>
      <c r="F37" s="4"/>
      <c r="G37" s="4"/>
      <c r="H37" s="4"/>
      <c r="I37" s="4"/>
      <c r="J37" s="8">
        <f>J27+J28+J29+J30+J31+J32+J33+J34+J35</f>
        <v>19182.440000000002</v>
      </c>
      <c r="K37" s="4"/>
    </row>
    <row r="38" spans="1:11" x14ac:dyDescent="0.25">
      <c r="A38" s="4"/>
      <c r="B38" s="6"/>
      <c r="C38" s="7" t="s">
        <v>34</v>
      </c>
      <c r="D38" s="5"/>
      <c r="E38" s="4"/>
      <c r="F38" s="4"/>
      <c r="G38" s="4"/>
      <c r="H38" s="4"/>
      <c r="I38" s="4"/>
      <c r="J38" s="9">
        <f>J37*18%</f>
        <v>3452.8392000000003</v>
      </c>
      <c r="K38" s="4"/>
    </row>
    <row r="39" spans="1:11" x14ac:dyDescent="0.25">
      <c r="A39" s="4"/>
      <c r="B39" s="4"/>
      <c r="C39" s="25" t="s">
        <v>52</v>
      </c>
      <c r="D39" s="26"/>
      <c r="E39" s="4"/>
      <c r="F39" s="4"/>
      <c r="G39" s="4"/>
      <c r="H39" s="4"/>
      <c r="I39" s="4"/>
      <c r="J39" s="9">
        <f>J37+J38</f>
        <v>22635.279200000004</v>
      </c>
      <c r="K39" s="4"/>
    </row>
    <row r="40" spans="1:11" x14ac:dyDescent="0.25">
      <c r="C40" s="12" t="s">
        <v>53</v>
      </c>
      <c r="D40" s="12"/>
      <c r="E40" s="12"/>
      <c r="F40" s="12"/>
      <c r="G40" s="12"/>
      <c r="H40" s="12"/>
      <c r="I40" s="12"/>
      <c r="J40" s="13">
        <f>J22+J39</f>
        <v>27395.540800000002</v>
      </c>
    </row>
    <row r="41" spans="1:11" x14ac:dyDescent="0.25">
      <c r="C41" t="s">
        <v>54</v>
      </c>
      <c r="J41" s="11">
        <f>J21+J38</f>
        <v>4178.9808000000003</v>
      </c>
    </row>
    <row r="44" spans="1:11" x14ac:dyDescent="0.25">
      <c r="A44" s="15"/>
      <c r="B44" s="15"/>
      <c r="C44" s="15"/>
      <c r="D44" s="15"/>
      <c r="E44" s="15"/>
      <c r="F44" s="15"/>
      <c r="G44" s="15"/>
      <c r="I44" s="29"/>
      <c r="J44" s="29"/>
    </row>
    <row r="45" spans="1:11" x14ac:dyDescent="0.25">
      <c r="B45" s="17"/>
      <c r="C45" s="17"/>
      <c r="E45" s="28"/>
      <c r="F45" s="28"/>
      <c r="G45" s="28"/>
      <c r="I45" s="28"/>
      <c r="J45" s="28"/>
    </row>
    <row r="46" spans="1:11" x14ac:dyDescent="0.25">
      <c r="B46" s="10"/>
      <c r="C46" s="10"/>
    </row>
    <row r="48" spans="1:11" x14ac:dyDescent="0.25">
      <c r="A48" s="15"/>
      <c r="B48" s="15"/>
      <c r="C48" s="15"/>
      <c r="D48" s="15"/>
      <c r="E48" s="15"/>
      <c r="F48" s="15"/>
      <c r="G48" s="15"/>
      <c r="I48" s="29"/>
      <c r="J48" s="29"/>
    </row>
    <row r="49" spans="2:10" x14ac:dyDescent="0.25">
      <c r="B49" s="17"/>
      <c r="C49" s="17"/>
      <c r="E49" s="28"/>
      <c r="F49" s="28"/>
      <c r="G49" s="28"/>
      <c r="I49" s="28"/>
      <c r="J49" s="28"/>
    </row>
  </sheetData>
  <mergeCells count="45">
    <mergeCell ref="A48:D48"/>
    <mergeCell ref="E48:G48"/>
    <mergeCell ref="I48:J48"/>
    <mergeCell ref="B49:C49"/>
    <mergeCell ref="E49:G49"/>
    <mergeCell ref="I49:J49"/>
    <mergeCell ref="A44:D44"/>
    <mergeCell ref="B45:C45"/>
    <mergeCell ref="E44:G44"/>
    <mergeCell ref="E45:G45"/>
    <mergeCell ref="I45:J45"/>
    <mergeCell ref="I44:J44"/>
    <mergeCell ref="C29:D29"/>
    <mergeCell ref="C35:D35"/>
    <mergeCell ref="C36:D36"/>
    <mergeCell ref="C39:D39"/>
    <mergeCell ref="C30:D30"/>
    <mergeCell ref="C31:D31"/>
    <mergeCell ref="C32:D32"/>
    <mergeCell ref="C33:D33"/>
    <mergeCell ref="C34:D34"/>
    <mergeCell ref="C28:D28"/>
    <mergeCell ref="A13:K13"/>
    <mergeCell ref="C14:D14"/>
    <mergeCell ref="C15:D15"/>
    <mergeCell ref="C16:D16"/>
    <mergeCell ref="C17:D17"/>
    <mergeCell ref="C18:D18"/>
    <mergeCell ref="C19:D19"/>
    <mergeCell ref="C22:D22"/>
    <mergeCell ref="A24:J24"/>
    <mergeCell ref="C26:D26"/>
    <mergeCell ref="C27:D27"/>
    <mergeCell ref="A12:K12"/>
    <mergeCell ref="F6:L6"/>
    <mergeCell ref="A6:E6"/>
    <mergeCell ref="A2:C2"/>
    <mergeCell ref="A4:E4"/>
    <mergeCell ref="G2:L2"/>
    <mergeCell ref="F4:L4"/>
    <mergeCell ref="F5:L5"/>
    <mergeCell ref="F7:K7"/>
    <mergeCell ref="C9:F9"/>
    <mergeCell ref="A10:K10"/>
    <mergeCell ref="A11:K11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dyatlova</dc:creator>
  <cp:lastModifiedBy>dyatlova</cp:lastModifiedBy>
  <cp:lastPrinted>2013-08-19T09:03:31Z</cp:lastPrinted>
  <dcterms:created xsi:type="dcterms:W3CDTF">2013-08-16T04:19:53Z</dcterms:created>
  <dcterms:modified xsi:type="dcterms:W3CDTF">2013-08-19T09:04:16Z</dcterms:modified>
</cp:coreProperties>
</file>