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65" windowWidth="10560" windowHeight="7680"/>
  </bookViews>
  <sheets>
    <sheet name="АСУДД" sheetId="4" r:id="rId1"/>
  </sheets>
  <definedNames>
    <definedName name="_xlnm.Print_Area" localSheetId="0">АСУДД!$A$1:$J$110</definedName>
  </definedNames>
  <calcPr calcId="145621"/>
</workbook>
</file>

<file path=xl/calcChain.xml><?xml version="1.0" encoding="utf-8"?>
<calcChain xmlns="http://schemas.openxmlformats.org/spreadsheetml/2006/main">
  <c r="J93" i="4" l="1"/>
  <c r="J94" i="4"/>
  <c r="J95" i="4"/>
  <c r="J96" i="4"/>
  <c r="E96" i="4"/>
  <c r="F96" i="4" s="1"/>
  <c r="I96" i="4" s="1"/>
  <c r="E95" i="4"/>
  <c r="F95" i="4" s="1"/>
  <c r="I95" i="4" s="1"/>
  <c r="E94" i="4"/>
  <c r="F94" i="4" s="1"/>
  <c r="I94" i="4" s="1"/>
  <c r="E93" i="4"/>
  <c r="F93" i="4" s="1"/>
  <c r="I93" i="4" s="1"/>
  <c r="E97" i="4" l="1"/>
  <c r="F97" i="4" s="1"/>
  <c r="I97" i="4" s="1"/>
  <c r="J97" i="4"/>
  <c r="E98" i="4"/>
  <c r="F98" i="4" s="1"/>
  <c r="I98" i="4" s="1"/>
  <c r="J98" i="4"/>
  <c r="E91" i="4"/>
  <c r="F91" i="4" s="1"/>
  <c r="I91" i="4" s="1"/>
  <c r="J91" i="4"/>
  <c r="E92" i="4"/>
  <c r="F92" i="4" s="1"/>
  <c r="I92" i="4" s="1"/>
  <c r="J92" i="4"/>
  <c r="J72" i="4"/>
  <c r="J73" i="4"/>
  <c r="J74" i="4"/>
  <c r="J75" i="4"/>
  <c r="J76" i="4"/>
  <c r="J77" i="4"/>
  <c r="J83" i="4"/>
  <c r="E83" i="4"/>
  <c r="F83" i="4" s="1"/>
  <c r="I83" i="4" s="1"/>
  <c r="J50" i="4"/>
  <c r="E50" i="4"/>
  <c r="F50" i="4" s="1"/>
  <c r="I50" i="4" s="1"/>
  <c r="J99" i="4" l="1"/>
  <c r="I99" i="4"/>
  <c r="J101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8" i="4"/>
  <c r="J79" i="4"/>
  <c r="J80" i="4"/>
  <c r="J81" i="4"/>
  <c r="J82" i="4"/>
  <c r="J84" i="4"/>
  <c r="J85" i="4"/>
  <c r="J86" i="4"/>
  <c r="J87" i="4"/>
  <c r="J88" i="4"/>
  <c r="J30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14" i="4"/>
  <c r="J89" i="4" l="1"/>
  <c r="J11" i="4" s="1"/>
  <c r="E87" i="4"/>
  <c r="F87" i="4" s="1"/>
  <c r="I87" i="4" s="1"/>
  <c r="E88" i="4"/>
  <c r="F88" i="4" s="1"/>
  <c r="I88" i="4" s="1"/>
  <c r="E77" i="4"/>
  <c r="F77" i="4" s="1"/>
  <c r="I77" i="4" s="1"/>
  <c r="E78" i="4"/>
  <c r="F78" i="4" s="1"/>
  <c r="I78" i="4" s="1"/>
  <c r="E79" i="4"/>
  <c r="F79" i="4" s="1"/>
  <c r="I79" i="4" s="1"/>
  <c r="E80" i="4"/>
  <c r="F80" i="4" s="1"/>
  <c r="I80" i="4" s="1"/>
  <c r="E81" i="4"/>
  <c r="F81" i="4" s="1"/>
  <c r="I81" i="4" s="1"/>
  <c r="E82" i="4"/>
  <c r="F82" i="4" s="1"/>
  <c r="I82" i="4" s="1"/>
  <c r="E84" i="4"/>
  <c r="F84" i="4" s="1"/>
  <c r="I84" i="4" s="1"/>
  <c r="E85" i="4"/>
  <c r="F85" i="4" s="1"/>
  <c r="I85" i="4" s="1"/>
  <c r="E86" i="4"/>
  <c r="F86" i="4" s="1"/>
  <c r="I86" i="4" s="1"/>
  <c r="E72" i="4"/>
  <c r="F72" i="4" s="1"/>
  <c r="I72" i="4" s="1"/>
  <c r="E73" i="4"/>
  <c r="F73" i="4" s="1"/>
  <c r="I73" i="4" s="1"/>
  <c r="E74" i="4"/>
  <c r="F74" i="4" s="1"/>
  <c r="I74" i="4" s="1"/>
  <c r="E75" i="4"/>
  <c r="F75" i="4" s="1"/>
  <c r="I75" i="4" s="1"/>
  <c r="E76" i="4"/>
  <c r="F76" i="4" s="1"/>
  <c r="I76" i="4" s="1"/>
  <c r="E61" i="4"/>
  <c r="F61" i="4" s="1"/>
  <c r="I61" i="4" s="1"/>
  <c r="E62" i="4"/>
  <c r="F62" i="4" s="1"/>
  <c r="I62" i="4" s="1"/>
  <c r="E63" i="4"/>
  <c r="F63" i="4" s="1"/>
  <c r="I63" i="4" s="1"/>
  <c r="E64" i="4"/>
  <c r="F64" i="4" s="1"/>
  <c r="I64" i="4" s="1"/>
  <c r="E65" i="4"/>
  <c r="F65" i="4" s="1"/>
  <c r="I65" i="4" s="1"/>
  <c r="E66" i="4"/>
  <c r="F66" i="4" s="1"/>
  <c r="I66" i="4" s="1"/>
  <c r="E67" i="4"/>
  <c r="F67" i="4" s="1"/>
  <c r="I67" i="4" s="1"/>
  <c r="E68" i="4"/>
  <c r="F68" i="4" s="1"/>
  <c r="I68" i="4" s="1"/>
  <c r="E69" i="4"/>
  <c r="F69" i="4" s="1"/>
  <c r="I69" i="4" s="1"/>
  <c r="E70" i="4"/>
  <c r="F70" i="4" s="1"/>
  <c r="I70" i="4" s="1"/>
  <c r="E71" i="4"/>
  <c r="F71" i="4" s="1"/>
  <c r="I71" i="4" s="1"/>
  <c r="E57" i="4"/>
  <c r="F57" i="4" s="1"/>
  <c r="I57" i="4" s="1"/>
  <c r="E58" i="4"/>
  <c r="F58" i="4" s="1"/>
  <c r="I58" i="4" s="1"/>
  <c r="E59" i="4"/>
  <c r="F59" i="4" s="1"/>
  <c r="I59" i="4" s="1"/>
  <c r="E60" i="4"/>
  <c r="F60" i="4" s="1"/>
  <c r="I60" i="4" s="1"/>
  <c r="E28" i="4"/>
  <c r="F28" i="4" s="1"/>
  <c r="I28" i="4" s="1"/>
  <c r="E40" i="4" l="1"/>
  <c r="F40" i="4" s="1"/>
  <c r="I40" i="4" s="1"/>
  <c r="E41" i="4"/>
  <c r="F41" i="4" s="1"/>
  <c r="I41" i="4" s="1"/>
  <c r="E42" i="4"/>
  <c r="F42" i="4" s="1"/>
  <c r="I42" i="4" s="1"/>
  <c r="E43" i="4"/>
  <c r="F43" i="4" s="1"/>
  <c r="I43" i="4" s="1"/>
  <c r="E44" i="4"/>
  <c r="F44" i="4" s="1"/>
  <c r="I44" i="4" s="1"/>
  <c r="E45" i="4"/>
  <c r="F45" i="4" s="1"/>
  <c r="I45" i="4" s="1"/>
  <c r="E46" i="4"/>
  <c r="F46" i="4" s="1"/>
  <c r="I46" i="4" s="1"/>
  <c r="E47" i="4"/>
  <c r="F47" i="4" s="1"/>
  <c r="I47" i="4" s="1"/>
  <c r="E48" i="4"/>
  <c r="F48" i="4" s="1"/>
  <c r="I48" i="4" s="1"/>
  <c r="E49" i="4"/>
  <c r="F49" i="4" s="1"/>
  <c r="I49" i="4" s="1"/>
  <c r="E51" i="4"/>
  <c r="F51" i="4" s="1"/>
  <c r="I51" i="4" s="1"/>
  <c r="E52" i="4"/>
  <c r="F52" i="4" s="1"/>
  <c r="I52" i="4" s="1"/>
  <c r="E53" i="4"/>
  <c r="F53" i="4" s="1"/>
  <c r="I53" i="4" s="1"/>
  <c r="E54" i="4"/>
  <c r="F54" i="4" s="1"/>
  <c r="I54" i="4" s="1"/>
  <c r="E55" i="4"/>
  <c r="F55" i="4" s="1"/>
  <c r="I55" i="4" s="1"/>
  <c r="E56" i="4"/>
  <c r="F56" i="4" s="1"/>
  <c r="I56" i="4" s="1"/>
  <c r="E29" i="4"/>
  <c r="F29" i="4" s="1"/>
  <c r="I29" i="4" s="1"/>
  <c r="E27" i="4"/>
  <c r="F27" i="4" s="1"/>
  <c r="I27" i="4" s="1"/>
  <c r="E26" i="4"/>
  <c r="F26" i="4" s="1"/>
  <c r="I26" i="4" s="1"/>
  <c r="E25" i="4"/>
  <c r="F25" i="4" s="1"/>
  <c r="I25" i="4" s="1"/>
  <c r="E24" i="4"/>
  <c r="F24" i="4" s="1"/>
  <c r="I24" i="4" s="1"/>
  <c r="E101" i="4"/>
  <c r="F101" i="4" s="1"/>
  <c r="I101" i="4" s="1"/>
  <c r="E31" i="4"/>
  <c r="F31" i="4" s="1"/>
  <c r="I31" i="4" s="1"/>
  <c r="E32" i="4"/>
  <c r="F32" i="4" s="1"/>
  <c r="I32" i="4" s="1"/>
  <c r="E33" i="4"/>
  <c r="F33" i="4" s="1"/>
  <c r="I33" i="4" s="1"/>
  <c r="E34" i="4"/>
  <c r="F34" i="4" s="1"/>
  <c r="I34" i="4" s="1"/>
  <c r="E35" i="4"/>
  <c r="F35" i="4" s="1"/>
  <c r="I35" i="4" s="1"/>
  <c r="E36" i="4"/>
  <c r="F36" i="4" s="1"/>
  <c r="I36" i="4" s="1"/>
  <c r="E37" i="4"/>
  <c r="F37" i="4" s="1"/>
  <c r="I37" i="4" s="1"/>
  <c r="E38" i="4"/>
  <c r="F38" i="4" s="1"/>
  <c r="I38" i="4" s="1"/>
  <c r="E39" i="4"/>
  <c r="F39" i="4" s="1"/>
  <c r="I39" i="4" s="1"/>
  <c r="E30" i="4"/>
  <c r="F30" i="4" s="1"/>
  <c r="I30" i="4" s="1"/>
  <c r="E15" i="4"/>
  <c r="F15" i="4" s="1"/>
  <c r="I15" i="4" s="1"/>
  <c r="E16" i="4"/>
  <c r="F16" i="4" s="1"/>
  <c r="I16" i="4" s="1"/>
  <c r="E17" i="4"/>
  <c r="F17" i="4" s="1"/>
  <c r="I17" i="4" s="1"/>
  <c r="E18" i="4"/>
  <c r="F18" i="4" s="1"/>
  <c r="I18" i="4" s="1"/>
  <c r="E19" i="4"/>
  <c r="F19" i="4" s="1"/>
  <c r="I19" i="4" s="1"/>
  <c r="E20" i="4"/>
  <c r="F20" i="4" s="1"/>
  <c r="I20" i="4" s="1"/>
  <c r="E21" i="4"/>
  <c r="F21" i="4" s="1"/>
  <c r="I21" i="4" s="1"/>
  <c r="E22" i="4"/>
  <c r="F22" i="4" s="1"/>
  <c r="I22" i="4" s="1"/>
  <c r="E23" i="4"/>
  <c r="F23" i="4" s="1"/>
  <c r="I23" i="4" s="1"/>
  <c r="E14" i="4"/>
  <c r="F14" i="4" s="1"/>
  <c r="I14" i="4" s="1"/>
  <c r="I89" i="4" l="1"/>
  <c r="I11" i="4" s="1"/>
  <c r="I102" i="4" s="1"/>
</calcChain>
</file>

<file path=xl/sharedStrings.xml><?xml version="1.0" encoding="utf-8"?>
<sst xmlns="http://schemas.openxmlformats.org/spreadsheetml/2006/main" count="110" uniqueCount="107">
  <si>
    <t>Обоснование начальной (максимальной) цены контракта</t>
  </si>
  <si>
    <t>Показатель</t>
  </si>
  <si>
    <t>Начальная (максимальная) цена контракта</t>
  </si>
  <si>
    <t>№ п/п</t>
  </si>
  <si>
    <t>Всего:</t>
  </si>
  <si>
    <t>Количество, шт.</t>
  </si>
  <si>
    <t>в том числе:</t>
  </si>
  <si>
    <t>находятся на балансе учреждения</t>
  </si>
  <si>
    <t>Всего</t>
  </si>
  <si>
    <t>Шоссе Космонавтов-Малкова (Гознак)</t>
  </si>
  <si>
    <t>Шоссе-Космонавтов-Вавилова</t>
  </si>
  <si>
    <t>Шоссе Космонавтов-Плеханова</t>
  </si>
  <si>
    <t>Шоссе Космонавтов-Столбовая</t>
  </si>
  <si>
    <t>Шоссе Космонавтов-Мильчакова</t>
  </si>
  <si>
    <t>Уральская-Крупской</t>
  </si>
  <si>
    <t>Бульвар Гагарина-Макаренко</t>
  </si>
  <si>
    <t>Бульвар Гагарина-Ушинского</t>
  </si>
  <si>
    <t>Бульвар Гагарина-Южная дамба</t>
  </si>
  <si>
    <t>Пушкина 87, пешеходный переход</t>
  </si>
  <si>
    <t>Попова-Пушкина</t>
  </si>
  <si>
    <t>Попова-Луначарского</t>
  </si>
  <si>
    <t>Попова-Большевистская</t>
  </si>
  <si>
    <t>Попова-Петропавловская</t>
  </si>
  <si>
    <t>Попова-Орджоникидзе</t>
  </si>
  <si>
    <t>Спешилова-Борцов Революции</t>
  </si>
  <si>
    <t>Шоссе Космонавтов, ООТ Песьянка</t>
  </si>
  <si>
    <t>Шоссе Космонавтов, ООТ Олимпиец</t>
  </si>
  <si>
    <t>Шоссе Космонавтов 353, ООТ Верхние Муллы</t>
  </si>
  <si>
    <t>Шоссе Космонавтов 190, ООТ Школа 107</t>
  </si>
  <si>
    <t>Шоссе Космонавтов-Свиязева</t>
  </si>
  <si>
    <t>Шоссе Космонавтов 203, ООТ Давыдова</t>
  </si>
  <si>
    <t>Шоссе Косомнавтов 158, с/к Нефтянник</t>
  </si>
  <si>
    <t>Шоссе Космонавтов-Леонова</t>
  </si>
  <si>
    <t>Шоссе Космонавтов-Одоевского</t>
  </si>
  <si>
    <t>Шоссе Космонавтов-бр.Игнатовых</t>
  </si>
  <si>
    <t>Шоссе Космонавтов-ООТ 9 Мая</t>
  </si>
  <si>
    <t>Локомотивная-Энгельса (ДКЖ)</t>
  </si>
  <si>
    <t>Малкова, 16</t>
  </si>
  <si>
    <t>Большевистская, ООТ Хохрякова</t>
  </si>
  <si>
    <t>Петропавловская-Окулова</t>
  </si>
  <si>
    <t>Ленина-Хохрякова</t>
  </si>
  <si>
    <t>Ленина-Плеханова</t>
  </si>
  <si>
    <t>Ленина-Крисанова</t>
  </si>
  <si>
    <t>Ленина-Борчанинова</t>
  </si>
  <si>
    <t>Ленина-Попова</t>
  </si>
  <si>
    <t>Ленина-Комсомольский проспект</t>
  </si>
  <si>
    <t>Ленина-Газеты Звезда</t>
  </si>
  <si>
    <t>Ленина-Сибирская</t>
  </si>
  <si>
    <t>Ленина-25 Октября</t>
  </si>
  <si>
    <t>Ленина-Максима Горького</t>
  </si>
  <si>
    <t>Ленина-Островского</t>
  </si>
  <si>
    <t>Мира-Советской Армии</t>
  </si>
  <si>
    <t>Мира-Снайперов</t>
  </si>
  <si>
    <t>Мира-Стахановская</t>
  </si>
  <si>
    <t>Стахановская-Карпинского</t>
  </si>
  <si>
    <t>Комсомольский проспект-Петропавловская</t>
  </si>
  <si>
    <t>Комсомольский проспект-Екатерининская</t>
  </si>
  <si>
    <t>Комсомольский проспект-Луначарского</t>
  </si>
  <si>
    <t>Комсомольский проспект-Пушкина</t>
  </si>
  <si>
    <t>Комсомольский проспект-Краснова</t>
  </si>
  <si>
    <t>Комсомольский проспект-Революции</t>
  </si>
  <si>
    <t>Комсомольский проспект-Тимирязева</t>
  </si>
  <si>
    <t>Комсомольский проспект-1-я Красноармейская</t>
  </si>
  <si>
    <t>Комсомольский проспект-Осипенко</t>
  </si>
  <si>
    <t>Комсомольский проспект-Белинского</t>
  </si>
  <si>
    <t>Героев Хасана-Белинского</t>
  </si>
  <si>
    <t>Ленина - Толмачева</t>
  </si>
  <si>
    <t>Попова - Пермская</t>
  </si>
  <si>
    <t>ш. Космонавтов - Подлесная</t>
  </si>
  <si>
    <t>Уральская - бр. Вагановых</t>
  </si>
  <si>
    <t>Крупская - Лебедева</t>
  </si>
  <si>
    <t>Революции, 7 (ПП)</t>
  </si>
  <si>
    <t>Г. Хасана - Чернышевского</t>
  </si>
  <si>
    <t>Г. Хасана -  Соловьева (ПП)</t>
  </si>
  <si>
    <t>Г. Хасана - Коминтерна</t>
  </si>
  <si>
    <t>Г. Хасана - Чкалова</t>
  </si>
  <si>
    <t>Чкалова - Комсомольский проспект</t>
  </si>
  <si>
    <t>Чкалова - Куйбышева</t>
  </si>
  <si>
    <t>Куйбышева - Революции</t>
  </si>
  <si>
    <t>Куйбышева - Луначарского</t>
  </si>
  <si>
    <t>Куйбышева - Петропавловская</t>
  </si>
  <si>
    <t>Куйбышева - Екатерининская</t>
  </si>
  <si>
    <t>Куйбышева - Пушкина</t>
  </si>
  <si>
    <t>б. Гагарина, 80</t>
  </si>
  <si>
    <t>Объем работ по контракту</t>
  </si>
  <si>
    <t>планируются к принятию и передаче (плановые объекты)</t>
  </si>
  <si>
    <t>об открытом аукционе в электронной форме</t>
  </si>
  <si>
    <t xml:space="preserve">Приложение № 2 к документации </t>
  </si>
  <si>
    <t>Стоимость обслуживания одного автоматизированного рабочего места*</t>
  </si>
  <si>
    <t>Стоимость содержания комплексов автоматизированной системы управления дорожным движением*</t>
  </si>
  <si>
    <t>Ленина-Куйбышева</t>
  </si>
  <si>
    <t>бульвар Гагарина-Старцева</t>
  </si>
  <si>
    <t>Г. Хасана, 34</t>
  </si>
  <si>
    <t>Г. Хасана, 51/1</t>
  </si>
  <si>
    <t>* Стоимость определена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</si>
  <si>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Г. Хасана - Усольская</t>
  </si>
  <si>
    <t>Г. Хасана - Ижевская</t>
  </si>
  <si>
    <t>Г. Хасана  - ООТ "ЖБК"</t>
  </si>
  <si>
    <t>Г. Хасана - Хлебозаводская</t>
  </si>
  <si>
    <t>Период содержания, месяц</t>
  </si>
  <si>
    <t>от «15» октября 2013 года № 0856300000213000046</t>
  </si>
  <si>
    <t>Начальная (максимальная) цена контракта составляет 7 542 269 руб. 40 коп. (Семь миллионов пятьсот сорок две тысячи двести шестьдесят девять рублей 40 копеек)</t>
  </si>
  <si>
    <t>Индекс роста доходов на 2014 год</t>
  </si>
  <si>
    <t>Стоимость работ по содержанию комплекса АСУДД, руб. (с учетом ИРД на 2013 год, который составляет 0,972)</t>
  </si>
  <si>
    <t>Стоимость работ по содержанию комплекса АСУДД с учетом ИРД, руб. (год)</t>
  </si>
  <si>
    <t>Стоимость работ по содержанию комплекса АСУДД, руб. (месяц)</t>
  </si>
  <si>
    <t>на выполнение работ по содержанию комплекса технических средств видеонаблюдения и управления дорожным движением на улично-дорожной сети города Перми, в части содержания автоматизированной системы управления дорожным движением и автоматизированных рабочих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</si>
</sst>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0.0"/>
    <numFmt numFmtId="166" formatCode="#,##0.000"/>
    <numFmt numFmtId="167" formatCode="#,##0_р_."/>
  </numFmts>
  <fonts count="8" x14ac:knownFonts="1">
    <font>
      <sz val="11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horizontal="left" wrapText="1"/>
    </xf>
    <xf numFmtId="167" fontId="0" fillId="0" borderId="0" xfId="0" applyNumberFormat="1" applyAlignment="1">
      <alignment horizontal="left" wrapText="1"/>
    </xf>
    <xf numFmtId="4" fontId="0" fillId="0" borderId="0" xfId="0" applyNumberFormat="1"/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164" fontId="3" fillId="0" borderId="0" xfId="0" applyNumberFormat="1" applyFont="1" applyBorder="1"/>
    <xf numFmtId="0" fontId="0" fillId="0" borderId="0" xfId="0" applyBorder="1"/>
    <xf numFmtId="0" fontId="0" fillId="0" borderId="0" xfId="0" applyAlignment="1">
      <alignment horizontal="left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abSelected="1" topLeftCell="A93" zoomScaleNormal="100" workbookViewId="0">
      <selection activeCell="A106" sqref="A106:J107"/>
    </sheetView>
  </sheetViews>
  <sheetFormatPr defaultRowHeight="15" x14ac:dyDescent="0.25"/>
  <cols>
    <col min="2" max="2" width="47.42578125" customWidth="1"/>
    <col min="3" max="3" width="25.7109375" customWidth="1"/>
    <col min="4" max="4" width="15.5703125" customWidth="1"/>
    <col min="5" max="6" width="18.42578125" customWidth="1"/>
    <col min="7" max="7" width="15.140625" customWidth="1"/>
    <col min="8" max="8" width="13.5703125" customWidth="1"/>
    <col min="9" max="9" width="18.28515625" customWidth="1"/>
    <col min="10" max="10" width="16.5703125" customWidth="1"/>
  </cols>
  <sheetData>
    <row r="1" spans="1:10" ht="15.75" x14ac:dyDescent="0.25">
      <c r="J1" s="19" t="s">
        <v>87</v>
      </c>
    </row>
    <row r="2" spans="1:10" ht="15.75" x14ac:dyDescent="0.25">
      <c r="J2" s="19" t="s">
        <v>86</v>
      </c>
    </row>
    <row r="3" spans="1:10" ht="15.75" x14ac:dyDescent="0.25">
      <c r="J3" s="19" t="s">
        <v>100</v>
      </c>
    </row>
    <row r="4" spans="1:10" ht="15.75" x14ac:dyDescent="0.25">
      <c r="J4" s="20"/>
    </row>
    <row r="6" spans="1:10" ht="18.75" x14ac:dyDescent="0.3">
      <c r="A6" s="47" t="s">
        <v>0</v>
      </c>
      <c r="B6" s="47"/>
      <c r="C6" s="47"/>
      <c r="D6" s="47"/>
      <c r="E6" s="47"/>
      <c r="F6" s="47"/>
      <c r="G6" s="47"/>
      <c r="H6" s="47"/>
      <c r="I6" s="47"/>
    </row>
    <row r="7" spans="1:10" ht="42" customHeight="1" x14ac:dyDescent="0.25">
      <c r="A7" s="49" t="s">
        <v>106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ht="18.75" x14ac:dyDescent="0.3">
      <c r="A8" s="36"/>
      <c r="B8" s="36"/>
      <c r="C8" s="36"/>
      <c r="D8" s="36"/>
      <c r="E8" s="36"/>
      <c r="F8" s="36"/>
      <c r="G8" s="36"/>
      <c r="H8" s="36"/>
      <c r="I8" s="36"/>
    </row>
    <row r="10" spans="1:10" ht="110.25" x14ac:dyDescent="0.25">
      <c r="A10" s="1" t="s">
        <v>3</v>
      </c>
      <c r="B10" s="1" t="s">
        <v>1</v>
      </c>
      <c r="C10" s="1" t="s">
        <v>103</v>
      </c>
      <c r="D10" s="1" t="s">
        <v>102</v>
      </c>
      <c r="E10" s="1" t="s">
        <v>104</v>
      </c>
      <c r="F10" s="1" t="s">
        <v>105</v>
      </c>
      <c r="G10" s="1" t="s">
        <v>5</v>
      </c>
      <c r="H10" s="1" t="s">
        <v>99</v>
      </c>
      <c r="I10" s="1" t="s">
        <v>2</v>
      </c>
      <c r="J10" s="17" t="s">
        <v>84</v>
      </c>
    </row>
    <row r="11" spans="1:10" ht="84" customHeight="1" x14ac:dyDescent="0.25">
      <c r="A11" s="35">
        <v>1</v>
      </c>
      <c r="B11" s="34" t="s">
        <v>89</v>
      </c>
      <c r="C11" s="4"/>
      <c r="D11" s="9"/>
      <c r="E11" s="4"/>
      <c r="F11" s="4"/>
      <c r="G11" s="5"/>
      <c r="H11" s="6"/>
      <c r="I11" s="33">
        <f>I89+I99</f>
        <v>6962428.8000000063</v>
      </c>
      <c r="J11" s="28">
        <f>J89+J99</f>
        <v>960</v>
      </c>
    </row>
    <row r="12" spans="1:10" ht="17.25" customHeight="1" x14ac:dyDescent="0.25">
      <c r="A12" s="2"/>
      <c r="B12" s="8" t="s">
        <v>6</v>
      </c>
      <c r="C12" s="4"/>
      <c r="D12" s="4"/>
      <c r="E12" s="4"/>
      <c r="F12" s="4"/>
      <c r="G12" s="5"/>
      <c r="H12" s="6"/>
      <c r="I12" s="32"/>
      <c r="J12" s="31"/>
    </row>
    <row r="13" spans="1:10" ht="15.75" customHeight="1" x14ac:dyDescent="0.25">
      <c r="A13" s="3"/>
      <c r="B13" s="4" t="s">
        <v>7</v>
      </c>
      <c r="C13" s="9"/>
      <c r="D13" s="4"/>
      <c r="E13" s="5"/>
      <c r="F13" s="5"/>
      <c r="G13" s="6"/>
      <c r="H13" s="32"/>
      <c r="I13" s="30"/>
      <c r="J13" s="31"/>
    </row>
    <row r="14" spans="1:10" ht="15.75" customHeight="1" x14ac:dyDescent="0.25">
      <c r="A14" s="3"/>
      <c r="B14" s="4" t="s">
        <v>9</v>
      </c>
      <c r="C14" s="11">
        <v>87379.89</v>
      </c>
      <c r="D14" s="9">
        <v>0.996</v>
      </c>
      <c r="E14" s="12">
        <f t="shared" ref="E14:E45" si="0">ROUND(C14*D14,2)</f>
        <v>87030.37</v>
      </c>
      <c r="F14" s="12">
        <f>ROUND(E14/12,2)</f>
        <v>7252.53</v>
      </c>
      <c r="G14" s="5">
        <v>1</v>
      </c>
      <c r="H14" s="29">
        <v>12</v>
      </c>
      <c r="I14" s="30">
        <f>ROUND(F14*G14*H14,2)</f>
        <v>87030.36</v>
      </c>
      <c r="J14" s="31">
        <f>G14*H14</f>
        <v>12</v>
      </c>
    </row>
    <row r="15" spans="1:10" ht="15.75" customHeight="1" x14ac:dyDescent="0.25">
      <c r="A15" s="3"/>
      <c r="B15" s="4" t="s">
        <v>10</v>
      </c>
      <c r="C15" s="11">
        <v>87379.89</v>
      </c>
      <c r="D15" s="9">
        <v>0.996</v>
      </c>
      <c r="E15" s="12">
        <f t="shared" si="0"/>
        <v>87030.37</v>
      </c>
      <c r="F15" s="12">
        <f t="shared" ref="F15:F29" si="1">ROUND(E15/12,2)</f>
        <v>7252.53</v>
      </c>
      <c r="G15" s="5">
        <v>1</v>
      </c>
      <c r="H15" s="29">
        <v>12</v>
      </c>
      <c r="I15" s="30">
        <f t="shared" ref="I15:I29" si="2">ROUND(F15*G15*H15,2)</f>
        <v>87030.36</v>
      </c>
      <c r="J15" s="31">
        <f t="shared" ref="J15:J29" si="3">G15*H15</f>
        <v>12</v>
      </c>
    </row>
    <row r="16" spans="1:10" ht="15.75" customHeight="1" x14ac:dyDescent="0.25">
      <c r="A16" s="3"/>
      <c r="B16" s="4" t="s">
        <v>11</v>
      </c>
      <c r="C16" s="11">
        <v>87379.89</v>
      </c>
      <c r="D16" s="9">
        <v>0.996</v>
      </c>
      <c r="E16" s="12">
        <f t="shared" si="0"/>
        <v>87030.37</v>
      </c>
      <c r="F16" s="12">
        <f t="shared" si="1"/>
        <v>7252.53</v>
      </c>
      <c r="G16" s="5">
        <v>1</v>
      </c>
      <c r="H16" s="29">
        <v>12</v>
      </c>
      <c r="I16" s="30">
        <f t="shared" si="2"/>
        <v>87030.36</v>
      </c>
      <c r="J16" s="31">
        <f t="shared" si="3"/>
        <v>12</v>
      </c>
    </row>
    <row r="17" spans="1:10" ht="15.75" customHeight="1" x14ac:dyDescent="0.25">
      <c r="A17" s="3"/>
      <c r="B17" s="4" t="s">
        <v>12</v>
      </c>
      <c r="C17" s="11">
        <v>87379.89</v>
      </c>
      <c r="D17" s="9">
        <v>0.996</v>
      </c>
      <c r="E17" s="12">
        <f t="shared" si="0"/>
        <v>87030.37</v>
      </c>
      <c r="F17" s="12">
        <f t="shared" si="1"/>
        <v>7252.53</v>
      </c>
      <c r="G17" s="5">
        <v>1</v>
      </c>
      <c r="H17" s="29">
        <v>12</v>
      </c>
      <c r="I17" s="30">
        <f t="shared" si="2"/>
        <v>87030.36</v>
      </c>
      <c r="J17" s="31">
        <f t="shared" si="3"/>
        <v>12</v>
      </c>
    </row>
    <row r="18" spans="1:10" ht="15.75" customHeight="1" x14ac:dyDescent="0.25">
      <c r="A18" s="3"/>
      <c r="B18" s="4" t="s">
        <v>13</v>
      </c>
      <c r="C18" s="11">
        <v>87379.89</v>
      </c>
      <c r="D18" s="9">
        <v>0.996</v>
      </c>
      <c r="E18" s="12">
        <f t="shared" si="0"/>
        <v>87030.37</v>
      </c>
      <c r="F18" s="12">
        <f t="shared" si="1"/>
        <v>7252.53</v>
      </c>
      <c r="G18" s="5">
        <v>1</v>
      </c>
      <c r="H18" s="29">
        <v>12</v>
      </c>
      <c r="I18" s="30">
        <f t="shared" si="2"/>
        <v>87030.36</v>
      </c>
      <c r="J18" s="31">
        <f t="shared" si="3"/>
        <v>12</v>
      </c>
    </row>
    <row r="19" spans="1:10" ht="15.75" customHeight="1" x14ac:dyDescent="0.25">
      <c r="A19" s="3"/>
      <c r="B19" s="4" t="s">
        <v>14</v>
      </c>
      <c r="C19" s="11">
        <v>87379.89</v>
      </c>
      <c r="D19" s="9">
        <v>0.996</v>
      </c>
      <c r="E19" s="12">
        <f t="shared" si="0"/>
        <v>87030.37</v>
      </c>
      <c r="F19" s="12">
        <f t="shared" si="1"/>
        <v>7252.53</v>
      </c>
      <c r="G19" s="5">
        <v>1</v>
      </c>
      <c r="H19" s="29">
        <v>12</v>
      </c>
      <c r="I19" s="30">
        <f t="shared" si="2"/>
        <v>87030.36</v>
      </c>
      <c r="J19" s="31">
        <f t="shared" si="3"/>
        <v>12</v>
      </c>
    </row>
    <row r="20" spans="1:10" ht="15.75" customHeight="1" x14ac:dyDescent="0.25">
      <c r="A20" s="3"/>
      <c r="B20" s="4" t="s">
        <v>15</v>
      </c>
      <c r="C20" s="11">
        <v>87379.89</v>
      </c>
      <c r="D20" s="9">
        <v>0.996</v>
      </c>
      <c r="E20" s="12">
        <f t="shared" si="0"/>
        <v>87030.37</v>
      </c>
      <c r="F20" s="12">
        <f t="shared" si="1"/>
        <v>7252.53</v>
      </c>
      <c r="G20" s="5">
        <v>1</v>
      </c>
      <c r="H20" s="29">
        <v>12</v>
      </c>
      <c r="I20" s="30">
        <f t="shared" si="2"/>
        <v>87030.36</v>
      </c>
      <c r="J20" s="31">
        <f t="shared" si="3"/>
        <v>12</v>
      </c>
    </row>
    <row r="21" spans="1:10" ht="15.75" customHeight="1" x14ac:dyDescent="0.25">
      <c r="A21" s="3"/>
      <c r="B21" s="4" t="s">
        <v>16</v>
      </c>
      <c r="C21" s="11">
        <v>87379.89</v>
      </c>
      <c r="D21" s="9">
        <v>0.996</v>
      </c>
      <c r="E21" s="12">
        <f t="shared" si="0"/>
        <v>87030.37</v>
      </c>
      <c r="F21" s="12">
        <f t="shared" si="1"/>
        <v>7252.53</v>
      </c>
      <c r="G21" s="5">
        <v>1</v>
      </c>
      <c r="H21" s="29">
        <v>12</v>
      </c>
      <c r="I21" s="30">
        <f t="shared" si="2"/>
        <v>87030.36</v>
      </c>
      <c r="J21" s="31">
        <f t="shared" si="3"/>
        <v>12</v>
      </c>
    </row>
    <row r="22" spans="1:10" ht="15.75" customHeight="1" x14ac:dyDescent="0.25">
      <c r="A22" s="3"/>
      <c r="B22" s="4" t="s">
        <v>17</v>
      </c>
      <c r="C22" s="11">
        <v>87379.89</v>
      </c>
      <c r="D22" s="9">
        <v>0.996</v>
      </c>
      <c r="E22" s="12">
        <f t="shared" si="0"/>
        <v>87030.37</v>
      </c>
      <c r="F22" s="12">
        <f t="shared" si="1"/>
        <v>7252.53</v>
      </c>
      <c r="G22" s="5">
        <v>1</v>
      </c>
      <c r="H22" s="29">
        <v>12</v>
      </c>
      <c r="I22" s="30">
        <f t="shared" si="2"/>
        <v>87030.36</v>
      </c>
      <c r="J22" s="31">
        <f t="shared" si="3"/>
        <v>12</v>
      </c>
    </row>
    <row r="23" spans="1:10" ht="15.75" customHeight="1" x14ac:dyDescent="0.25">
      <c r="A23" s="3"/>
      <c r="B23" s="4" t="s">
        <v>18</v>
      </c>
      <c r="C23" s="11">
        <v>87379.89</v>
      </c>
      <c r="D23" s="9">
        <v>0.996</v>
      </c>
      <c r="E23" s="12">
        <f t="shared" si="0"/>
        <v>87030.37</v>
      </c>
      <c r="F23" s="12">
        <f t="shared" si="1"/>
        <v>7252.53</v>
      </c>
      <c r="G23" s="5">
        <v>1</v>
      </c>
      <c r="H23" s="29">
        <v>12</v>
      </c>
      <c r="I23" s="30">
        <f t="shared" si="2"/>
        <v>87030.36</v>
      </c>
      <c r="J23" s="31">
        <f t="shared" si="3"/>
        <v>12</v>
      </c>
    </row>
    <row r="24" spans="1:10" ht="15.75" customHeight="1" x14ac:dyDescent="0.25">
      <c r="A24" s="3"/>
      <c r="B24" s="4" t="s">
        <v>19</v>
      </c>
      <c r="C24" s="11">
        <v>87379.89</v>
      </c>
      <c r="D24" s="9">
        <v>0.996</v>
      </c>
      <c r="E24" s="12">
        <f t="shared" si="0"/>
        <v>87030.37</v>
      </c>
      <c r="F24" s="12">
        <f t="shared" si="1"/>
        <v>7252.53</v>
      </c>
      <c r="G24" s="5">
        <v>1</v>
      </c>
      <c r="H24" s="29">
        <v>12</v>
      </c>
      <c r="I24" s="30">
        <f t="shared" si="2"/>
        <v>87030.36</v>
      </c>
      <c r="J24" s="31">
        <f t="shared" si="3"/>
        <v>12</v>
      </c>
    </row>
    <row r="25" spans="1:10" ht="15.75" customHeight="1" x14ac:dyDescent="0.25">
      <c r="A25" s="3"/>
      <c r="B25" s="4" t="s">
        <v>20</v>
      </c>
      <c r="C25" s="11">
        <v>87379.89</v>
      </c>
      <c r="D25" s="9">
        <v>0.996</v>
      </c>
      <c r="E25" s="12">
        <f t="shared" si="0"/>
        <v>87030.37</v>
      </c>
      <c r="F25" s="12">
        <f t="shared" si="1"/>
        <v>7252.53</v>
      </c>
      <c r="G25" s="5">
        <v>1</v>
      </c>
      <c r="H25" s="29">
        <v>12</v>
      </c>
      <c r="I25" s="30">
        <f t="shared" si="2"/>
        <v>87030.36</v>
      </c>
      <c r="J25" s="31">
        <f t="shared" si="3"/>
        <v>12</v>
      </c>
    </row>
    <row r="26" spans="1:10" ht="15.75" customHeight="1" x14ac:dyDescent="0.25">
      <c r="A26" s="3"/>
      <c r="B26" s="4" t="s">
        <v>21</v>
      </c>
      <c r="C26" s="11">
        <v>87379.89</v>
      </c>
      <c r="D26" s="9">
        <v>0.996</v>
      </c>
      <c r="E26" s="12">
        <f t="shared" si="0"/>
        <v>87030.37</v>
      </c>
      <c r="F26" s="12">
        <f t="shared" si="1"/>
        <v>7252.53</v>
      </c>
      <c r="G26" s="5">
        <v>1</v>
      </c>
      <c r="H26" s="29">
        <v>12</v>
      </c>
      <c r="I26" s="30">
        <f t="shared" si="2"/>
        <v>87030.36</v>
      </c>
      <c r="J26" s="31">
        <f t="shared" si="3"/>
        <v>12</v>
      </c>
    </row>
    <row r="27" spans="1:10" ht="15.75" customHeight="1" x14ac:dyDescent="0.25">
      <c r="A27" s="3"/>
      <c r="B27" s="4" t="s">
        <v>22</v>
      </c>
      <c r="C27" s="11">
        <v>87379.89</v>
      </c>
      <c r="D27" s="9">
        <v>0.996</v>
      </c>
      <c r="E27" s="12">
        <f t="shared" si="0"/>
        <v>87030.37</v>
      </c>
      <c r="F27" s="12">
        <f t="shared" si="1"/>
        <v>7252.53</v>
      </c>
      <c r="G27" s="5">
        <v>1</v>
      </c>
      <c r="H27" s="29">
        <v>12</v>
      </c>
      <c r="I27" s="30">
        <f t="shared" si="2"/>
        <v>87030.36</v>
      </c>
      <c r="J27" s="31">
        <f t="shared" si="3"/>
        <v>12</v>
      </c>
    </row>
    <row r="28" spans="1:10" ht="15.75" customHeight="1" x14ac:dyDescent="0.25">
      <c r="A28" s="3"/>
      <c r="B28" s="4" t="s">
        <v>24</v>
      </c>
      <c r="C28" s="11">
        <v>87379.89</v>
      </c>
      <c r="D28" s="9">
        <v>0.996</v>
      </c>
      <c r="E28" s="12">
        <f t="shared" si="0"/>
        <v>87030.37</v>
      </c>
      <c r="F28" s="12">
        <f t="shared" si="1"/>
        <v>7252.53</v>
      </c>
      <c r="G28" s="5">
        <v>1</v>
      </c>
      <c r="H28" s="29">
        <v>12</v>
      </c>
      <c r="I28" s="30">
        <f t="shared" si="2"/>
        <v>87030.36</v>
      </c>
      <c r="J28" s="31">
        <f t="shared" si="3"/>
        <v>12</v>
      </c>
    </row>
    <row r="29" spans="1:10" ht="15.75" customHeight="1" x14ac:dyDescent="0.25">
      <c r="A29" s="3"/>
      <c r="B29" s="4" t="s">
        <v>23</v>
      </c>
      <c r="C29" s="11">
        <v>87379.89</v>
      </c>
      <c r="D29" s="9">
        <v>0.996</v>
      </c>
      <c r="E29" s="12">
        <f t="shared" si="0"/>
        <v>87030.37</v>
      </c>
      <c r="F29" s="12">
        <f t="shared" si="1"/>
        <v>7252.53</v>
      </c>
      <c r="G29" s="5">
        <v>1</v>
      </c>
      <c r="H29" s="29">
        <v>12</v>
      </c>
      <c r="I29" s="30">
        <f t="shared" si="2"/>
        <v>87030.36</v>
      </c>
      <c r="J29" s="31">
        <f t="shared" si="3"/>
        <v>12</v>
      </c>
    </row>
    <row r="30" spans="1:10" ht="15.75" customHeight="1" x14ac:dyDescent="0.25">
      <c r="A30" s="3"/>
      <c r="B30" s="4" t="s">
        <v>25</v>
      </c>
      <c r="C30" s="11">
        <v>87379.89</v>
      </c>
      <c r="D30" s="9">
        <v>0.996</v>
      </c>
      <c r="E30" s="12">
        <f t="shared" si="0"/>
        <v>87030.37</v>
      </c>
      <c r="F30" s="12">
        <f>ROUND(E30/12,2)</f>
        <v>7252.53</v>
      </c>
      <c r="G30" s="5">
        <v>1</v>
      </c>
      <c r="H30" s="29">
        <v>12</v>
      </c>
      <c r="I30" s="30">
        <f t="shared" ref="I30:I101" si="4">ROUND(F30*G30*H30,2)</f>
        <v>87030.36</v>
      </c>
      <c r="J30" s="31">
        <f>G30*H30</f>
        <v>12</v>
      </c>
    </row>
    <row r="31" spans="1:10" ht="15.75" customHeight="1" x14ac:dyDescent="0.25">
      <c r="A31" s="3"/>
      <c r="B31" s="4" t="s">
        <v>26</v>
      </c>
      <c r="C31" s="11">
        <v>87379.89</v>
      </c>
      <c r="D31" s="9">
        <v>0.996</v>
      </c>
      <c r="E31" s="12">
        <f t="shared" si="0"/>
        <v>87030.37</v>
      </c>
      <c r="F31" s="12">
        <f t="shared" ref="F31:F101" si="5">ROUND(E31/12,2)</f>
        <v>7252.53</v>
      </c>
      <c r="G31" s="5">
        <v>1</v>
      </c>
      <c r="H31" s="29">
        <v>12</v>
      </c>
      <c r="I31" s="30">
        <f t="shared" si="4"/>
        <v>87030.36</v>
      </c>
      <c r="J31" s="31">
        <f t="shared" ref="J31:J88" si="6">G31*H31</f>
        <v>12</v>
      </c>
    </row>
    <row r="32" spans="1:10" ht="15.75" customHeight="1" x14ac:dyDescent="0.25">
      <c r="A32" s="3"/>
      <c r="B32" s="4" t="s">
        <v>27</v>
      </c>
      <c r="C32" s="11">
        <v>87379.89</v>
      </c>
      <c r="D32" s="9">
        <v>0.996</v>
      </c>
      <c r="E32" s="12">
        <f t="shared" si="0"/>
        <v>87030.37</v>
      </c>
      <c r="F32" s="12">
        <f t="shared" si="5"/>
        <v>7252.53</v>
      </c>
      <c r="G32" s="5">
        <v>1</v>
      </c>
      <c r="H32" s="29">
        <v>12</v>
      </c>
      <c r="I32" s="30">
        <f t="shared" si="4"/>
        <v>87030.36</v>
      </c>
      <c r="J32" s="31">
        <f t="shared" si="6"/>
        <v>12</v>
      </c>
    </row>
    <row r="33" spans="1:10" ht="15.75" customHeight="1" x14ac:dyDescent="0.25">
      <c r="A33" s="3"/>
      <c r="B33" s="4" t="s">
        <v>28</v>
      </c>
      <c r="C33" s="11">
        <v>87379.89</v>
      </c>
      <c r="D33" s="9">
        <v>0.996</v>
      </c>
      <c r="E33" s="12">
        <f t="shared" si="0"/>
        <v>87030.37</v>
      </c>
      <c r="F33" s="12">
        <f t="shared" si="5"/>
        <v>7252.53</v>
      </c>
      <c r="G33" s="5">
        <v>1</v>
      </c>
      <c r="H33" s="29">
        <v>12</v>
      </c>
      <c r="I33" s="30">
        <f t="shared" si="4"/>
        <v>87030.36</v>
      </c>
      <c r="J33" s="31">
        <f t="shared" si="6"/>
        <v>12</v>
      </c>
    </row>
    <row r="34" spans="1:10" ht="15.75" customHeight="1" x14ac:dyDescent="0.25">
      <c r="A34" s="3"/>
      <c r="B34" s="4" t="s">
        <v>29</v>
      </c>
      <c r="C34" s="11">
        <v>87379.89</v>
      </c>
      <c r="D34" s="9">
        <v>0.996</v>
      </c>
      <c r="E34" s="12">
        <f t="shared" si="0"/>
        <v>87030.37</v>
      </c>
      <c r="F34" s="12">
        <f t="shared" si="5"/>
        <v>7252.53</v>
      </c>
      <c r="G34" s="5">
        <v>1</v>
      </c>
      <c r="H34" s="29">
        <v>12</v>
      </c>
      <c r="I34" s="30">
        <f t="shared" si="4"/>
        <v>87030.36</v>
      </c>
      <c r="J34" s="31">
        <f t="shared" si="6"/>
        <v>12</v>
      </c>
    </row>
    <row r="35" spans="1:10" ht="15.75" customHeight="1" x14ac:dyDescent="0.25">
      <c r="A35" s="3"/>
      <c r="B35" s="4" t="s">
        <v>30</v>
      </c>
      <c r="C35" s="11">
        <v>87379.89</v>
      </c>
      <c r="D35" s="9">
        <v>0.996</v>
      </c>
      <c r="E35" s="12">
        <f t="shared" si="0"/>
        <v>87030.37</v>
      </c>
      <c r="F35" s="12">
        <f t="shared" si="5"/>
        <v>7252.53</v>
      </c>
      <c r="G35" s="5">
        <v>1</v>
      </c>
      <c r="H35" s="29">
        <v>12</v>
      </c>
      <c r="I35" s="30">
        <f t="shared" si="4"/>
        <v>87030.36</v>
      </c>
      <c r="J35" s="31">
        <f t="shared" si="6"/>
        <v>12</v>
      </c>
    </row>
    <row r="36" spans="1:10" ht="15.75" customHeight="1" x14ac:dyDescent="0.25">
      <c r="A36" s="3"/>
      <c r="B36" s="4" t="s">
        <v>31</v>
      </c>
      <c r="C36" s="11">
        <v>87379.89</v>
      </c>
      <c r="D36" s="9">
        <v>0.996</v>
      </c>
      <c r="E36" s="12">
        <f t="shared" si="0"/>
        <v>87030.37</v>
      </c>
      <c r="F36" s="12">
        <f t="shared" si="5"/>
        <v>7252.53</v>
      </c>
      <c r="G36" s="5">
        <v>1</v>
      </c>
      <c r="H36" s="29">
        <v>12</v>
      </c>
      <c r="I36" s="30">
        <f t="shared" si="4"/>
        <v>87030.36</v>
      </c>
      <c r="J36" s="31">
        <f t="shared" si="6"/>
        <v>12</v>
      </c>
    </row>
    <row r="37" spans="1:10" ht="15.75" customHeight="1" x14ac:dyDescent="0.25">
      <c r="A37" s="3"/>
      <c r="B37" s="4" t="s">
        <v>32</v>
      </c>
      <c r="C37" s="11">
        <v>87379.89</v>
      </c>
      <c r="D37" s="9">
        <v>0.996</v>
      </c>
      <c r="E37" s="12">
        <f t="shared" si="0"/>
        <v>87030.37</v>
      </c>
      <c r="F37" s="12">
        <f t="shared" si="5"/>
        <v>7252.53</v>
      </c>
      <c r="G37" s="5">
        <v>1</v>
      </c>
      <c r="H37" s="29">
        <v>12</v>
      </c>
      <c r="I37" s="30">
        <f t="shared" si="4"/>
        <v>87030.36</v>
      </c>
      <c r="J37" s="31">
        <f t="shared" si="6"/>
        <v>12</v>
      </c>
    </row>
    <row r="38" spans="1:10" ht="15.75" customHeight="1" x14ac:dyDescent="0.25">
      <c r="A38" s="3"/>
      <c r="B38" s="4" t="s">
        <v>33</v>
      </c>
      <c r="C38" s="11">
        <v>87379.89</v>
      </c>
      <c r="D38" s="9">
        <v>0.996</v>
      </c>
      <c r="E38" s="12">
        <f t="shared" si="0"/>
        <v>87030.37</v>
      </c>
      <c r="F38" s="12">
        <f t="shared" si="5"/>
        <v>7252.53</v>
      </c>
      <c r="G38" s="5">
        <v>1</v>
      </c>
      <c r="H38" s="29">
        <v>12</v>
      </c>
      <c r="I38" s="30">
        <f t="shared" si="4"/>
        <v>87030.36</v>
      </c>
      <c r="J38" s="31">
        <f t="shared" si="6"/>
        <v>12</v>
      </c>
    </row>
    <row r="39" spans="1:10" ht="15.75" customHeight="1" x14ac:dyDescent="0.25">
      <c r="A39" s="3"/>
      <c r="B39" s="4" t="s">
        <v>34</v>
      </c>
      <c r="C39" s="11">
        <v>87379.89</v>
      </c>
      <c r="D39" s="9">
        <v>0.996</v>
      </c>
      <c r="E39" s="12">
        <f t="shared" si="0"/>
        <v>87030.37</v>
      </c>
      <c r="F39" s="12">
        <f t="shared" si="5"/>
        <v>7252.53</v>
      </c>
      <c r="G39" s="5">
        <v>1</v>
      </c>
      <c r="H39" s="29">
        <v>12</v>
      </c>
      <c r="I39" s="30">
        <f t="shared" si="4"/>
        <v>87030.36</v>
      </c>
      <c r="J39" s="31">
        <f t="shared" si="6"/>
        <v>12</v>
      </c>
    </row>
    <row r="40" spans="1:10" ht="15.75" customHeight="1" x14ac:dyDescent="0.25">
      <c r="A40" s="3"/>
      <c r="B40" s="4" t="s">
        <v>35</v>
      </c>
      <c r="C40" s="11">
        <v>87379.89</v>
      </c>
      <c r="D40" s="9">
        <v>0.996</v>
      </c>
      <c r="E40" s="12">
        <f t="shared" si="0"/>
        <v>87030.37</v>
      </c>
      <c r="F40" s="12">
        <f t="shared" si="5"/>
        <v>7252.53</v>
      </c>
      <c r="G40" s="5">
        <v>1</v>
      </c>
      <c r="H40" s="29">
        <v>12</v>
      </c>
      <c r="I40" s="30">
        <f t="shared" si="4"/>
        <v>87030.36</v>
      </c>
      <c r="J40" s="31">
        <f t="shared" si="6"/>
        <v>12</v>
      </c>
    </row>
    <row r="41" spans="1:10" ht="15.75" customHeight="1" x14ac:dyDescent="0.25">
      <c r="A41" s="3"/>
      <c r="B41" s="4" t="s">
        <v>36</v>
      </c>
      <c r="C41" s="11">
        <v>87379.89</v>
      </c>
      <c r="D41" s="9">
        <v>0.996</v>
      </c>
      <c r="E41" s="12">
        <f t="shared" si="0"/>
        <v>87030.37</v>
      </c>
      <c r="F41" s="12">
        <f t="shared" si="5"/>
        <v>7252.53</v>
      </c>
      <c r="G41" s="5">
        <v>1</v>
      </c>
      <c r="H41" s="29">
        <v>12</v>
      </c>
      <c r="I41" s="30">
        <f t="shared" si="4"/>
        <v>87030.36</v>
      </c>
      <c r="J41" s="31">
        <f t="shared" si="6"/>
        <v>12</v>
      </c>
    </row>
    <row r="42" spans="1:10" ht="15.75" customHeight="1" x14ac:dyDescent="0.25">
      <c r="A42" s="3"/>
      <c r="B42" s="4" t="s">
        <v>37</v>
      </c>
      <c r="C42" s="11">
        <v>87379.89</v>
      </c>
      <c r="D42" s="9">
        <v>0.996</v>
      </c>
      <c r="E42" s="12">
        <f t="shared" si="0"/>
        <v>87030.37</v>
      </c>
      <c r="F42" s="12">
        <f t="shared" si="5"/>
        <v>7252.53</v>
      </c>
      <c r="G42" s="5">
        <v>1</v>
      </c>
      <c r="H42" s="29">
        <v>12</v>
      </c>
      <c r="I42" s="30">
        <f t="shared" si="4"/>
        <v>87030.36</v>
      </c>
      <c r="J42" s="31">
        <f t="shared" si="6"/>
        <v>12</v>
      </c>
    </row>
    <row r="43" spans="1:10" ht="15.75" customHeight="1" x14ac:dyDescent="0.25">
      <c r="A43" s="3"/>
      <c r="B43" s="4" t="s">
        <v>38</v>
      </c>
      <c r="C43" s="11">
        <v>87379.89</v>
      </c>
      <c r="D43" s="9">
        <v>0.996</v>
      </c>
      <c r="E43" s="12">
        <f t="shared" si="0"/>
        <v>87030.37</v>
      </c>
      <c r="F43" s="12">
        <f t="shared" si="5"/>
        <v>7252.53</v>
      </c>
      <c r="G43" s="5">
        <v>1</v>
      </c>
      <c r="H43" s="29">
        <v>12</v>
      </c>
      <c r="I43" s="30">
        <f t="shared" si="4"/>
        <v>87030.36</v>
      </c>
      <c r="J43" s="31">
        <f t="shared" si="6"/>
        <v>12</v>
      </c>
    </row>
    <row r="44" spans="1:10" ht="15.75" customHeight="1" x14ac:dyDescent="0.25">
      <c r="A44" s="3"/>
      <c r="B44" s="4" t="s">
        <v>39</v>
      </c>
      <c r="C44" s="11">
        <v>87379.89</v>
      </c>
      <c r="D44" s="9">
        <v>0.996</v>
      </c>
      <c r="E44" s="12">
        <f t="shared" si="0"/>
        <v>87030.37</v>
      </c>
      <c r="F44" s="12">
        <f t="shared" si="5"/>
        <v>7252.53</v>
      </c>
      <c r="G44" s="5">
        <v>1</v>
      </c>
      <c r="H44" s="29">
        <v>12</v>
      </c>
      <c r="I44" s="30">
        <f t="shared" si="4"/>
        <v>87030.36</v>
      </c>
      <c r="J44" s="31">
        <f t="shared" si="6"/>
        <v>12</v>
      </c>
    </row>
    <row r="45" spans="1:10" ht="15.75" customHeight="1" x14ac:dyDescent="0.25">
      <c r="A45" s="3"/>
      <c r="B45" s="4" t="s">
        <v>40</v>
      </c>
      <c r="C45" s="11">
        <v>87379.89</v>
      </c>
      <c r="D45" s="9">
        <v>0.996</v>
      </c>
      <c r="E45" s="12">
        <f t="shared" si="0"/>
        <v>87030.37</v>
      </c>
      <c r="F45" s="12">
        <f t="shared" si="5"/>
        <v>7252.53</v>
      </c>
      <c r="G45" s="5">
        <v>1</v>
      </c>
      <c r="H45" s="29">
        <v>12</v>
      </c>
      <c r="I45" s="30">
        <f t="shared" si="4"/>
        <v>87030.36</v>
      </c>
      <c r="J45" s="31">
        <f t="shared" si="6"/>
        <v>12</v>
      </c>
    </row>
    <row r="46" spans="1:10" ht="15.75" customHeight="1" x14ac:dyDescent="0.25">
      <c r="A46" s="3"/>
      <c r="B46" s="4" t="s">
        <v>41</v>
      </c>
      <c r="C46" s="11">
        <v>87379.89</v>
      </c>
      <c r="D46" s="9">
        <v>0.996</v>
      </c>
      <c r="E46" s="12">
        <f t="shared" ref="E46:E77" si="7">ROUND(C46*D46,2)</f>
        <v>87030.37</v>
      </c>
      <c r="F46" s="12">
        <f t="shared" si="5"/>
        <v>7252.53</v>
      </c>
      <c r="G46" s="5">
        <v>1</v>
      </c>
      <c r="H46" s="29">
        <v>12</v>
      </c>
      <c r="I46" s="30">
        <f t="shared" si="4"/>
        <v>87030.36</v>
      </c>
      <c r="J46" s="31">
        <f t="shared" si="6"/>
        <v>12</v>
      </c>
    </row>
    <row r="47" spans="1:10" ht="15.75" customHeight="1" x14ac:dyDescent="0.25">
      <c r="A47" s="3"/>
      <c r="B47" s="4" t="s">
        <v>42</v>
      </c>
      <c r="C47" s="11">
        <v>87379.89</v>
      </c>
      <c r="D47" s="9">
        <v>0.996</v>
      </c>
      <c r="E47" s="12">
        <f t="shared" si="7"/>
        <v>87030.37</v>
      </c>
      <c r="F47" s="12">
        <f t="shared" si="5"/>
        <v>7252.53</v>
      </c>
      <c r="G47" s="5">
        <v>1</v>
      </c>
      <c r="H47" s="29">
        <v>12</v>
      </c>
      <c r="I47" s="30">
        <f t="shared" si="4"/>
        <v>87030.36</v>
      </c>
      <c r="J47" s="31">
        <f t="shared" si="6"/>
        <v>12</v>
      </c>
    </row>
    <row r="48" spans="1:10" ht="15.75" customHeight="1" x14ac:dyDescent="0.25">
      <c r="A48" s="3"/>
      <c r="B48" s="4" t="s">
        <v>43</v>
      </c>
      <c r="C48" s="11">
        <v>87379.89</v>
      </c>
      <c r="D48" s="9">
        <v>0.996</v>
      </c>
      <c r="E48" s="12">
        <f t="shared" si="7"/>
        <v>87030.37</v>
      </c>
      <c r="F48" s="12">
        <f t="shared" si="5"/>
        <v>7252.53</v>
      </c>
      <c r="G48" s="5">
        <v>1</v>
      </c>
      <c r="H48" s="29">
        <v>12</v>
      </c>
      <c r="I48" s="30">
        <f t="shared" si="4"/>
        <v>87030.36</v>
      </c>
      <c r="J48" s="31">
        <f t="shared" si="6"/>
        <v>12</v>
      </c>
    </row>
    <row r="49" spans="1:10" ht="15.75" customHeight="1" x14ac:dyDescent="0.25">
      <c r="A49" s="3"/>
      <c r="B49" s="4" t="s">
        <v>44</v>
      </c>
      <c r="C49" s="11">
        <v>87379.89</v>
      </c>
      <c r="D49" s="9">
        <v>0.996</v>
      </c>
      <c r="E49" s="12">
        <f t="shared" si="7"/>
        <v>87030.37</v>
      </c>
      <c r="F49" s="12">
        <f t="shared" si="5"/>
        <v>7252.53</v>
      </c>
      <c r="G49" s="5">
        <v>1</v>
      </c>
      <c r="H49" s="29">
        <v>12</v>
      </c>
      <c r="I49" s="30">
        <f t="shared" si="4"/>
        <v>87030.36</v>
      </c>
      <c r="J49" s="31">
        <f t="shared" si="6"/>
        <v>12</v>
      </c>
    </row>
    <row r="50" spans="1:10" ht="15.75" customHeight="1" x14ac:dyDescent="0.25">
      <c r="A50" s="3"/>
      <c r="B50" s="4" t="s">
        <v>90</v>
      </c>
      <c r="C50" s="11">
        <v>87379.89</v>
      </c>
      <c r="D50" s="9">
        <v>0.996</v>
      </c>
      <c r="E50" s="12">
        <f t="shared" si="7"/>
        <v>87030.37</v>
      </c>
      <c r="F50" s="12">
        <f t="shared" ref="F50" si="8">ROUND(E50/12,2)</f>
        <v>7252.53</v>
      </c>
      <c r="G50" s="5">
        <v>1</v>
      </c>
      <c r="H50" s="29">
        <v>12</v>
      </c>
      <c r="I50" s="30">
        <f t="shared" ref="I50" si="9">ROUND(F50*G50*H50,2)</f>
        <v>87030.36</v>
      </c>
      <c r="J50" s="31">
        <f t="shared" ref="J50" si="10">G50*H50</f>
        <v>12</v>
      </c>
    </row>
    <row r="51" spans="1:10" ht="15.75" customHeight="1" x14ac:dyDescent="0.25">
      <c r="A51" s="3"/>
      <c r="B51" s="4" t="s">
        <v>45</v>
      </c>
      <c r="C51" s="11">
        <v>87379.89</v>
      </c>
      <c r="D51" s="9">
        <v>0.996</v>
      </c>
      <c r="E51" s="12">
        <f t="shared" si="7"/>
        <v>87030.37</v>
      </c>
      <c r="F51" s="12">
        <f t="shared" si="5"/>
        <v>7252.53</v>
      </c>
      <c r="G51" s="5">
        <v>1</v>
      </c>
      <c r="H51" s="29">
        <v>12</v>
      </c>
      <c r="I51" s="30">
        <f t="shared" si="4"/>
        <v>87030.36</v>
      </c>
      <c r="J51" s="31">
        <f t="shared" si="6"/>
        <v>12</v>
      </c>
    </row>
    <row r="52" spans="1:10" ht="15.75" customHeight="1" x14ac:dyDescent="0.25">
      <c r="A52" s="3"/>
      <c r="B52" s="4" t="s">
        <v>46</v>
      </c>
      <c r="C52" s="11">
        <v>87379.89</v>
      </c>
      <c r="D52" s="9">
        <v>0.996</v>
      </c>
      <c r="E52" s="12">
        <f t="shared" si="7"/>
        <v>87030.37</v>
      </c>
      <c r="F52" s="12">
        <f t="shared" si="5"/>
        <v>7252.53</v>
      </c>
      <c r="G52" s="5">
        <v>1</v>
      </c>
      <c r="H52" s="29">
        <v>12</v>
      </c>
      <c r="I52" s="30">
        <f t="shared" si="4"/>
        <v>87030.36</v>
      </c>
      <c r="J52" s="31">
        <f t="shared" si="6"/>
        <v>12</v>
      </c>
    </row>
    <row r="53" spans="1:10" ht="15.75" customHeight="1" x14ac:dyDescent="0.25">
      <c r="A53" s="3"/>
      <c r="B53" s="4" t="s">
        <v>47</v>
      </c>
      <c r="C53" s="11">
        <v>87379.89</v>
      </c>
      <c r="D53" s="9">
        <v>0.996</v>
      </c>
      <c r="E53" s="12">
        <f t="shared" si="7"/>
        <v>87030.37</v>
      </c>
      <c r="F53" s="12">
        <f t="shared" si="5"/>
        <v>7252.53</v>
      </c>
      <c r="G53" s="5">
        <v>1</v>
      </c>
      <c r="H53" s="29">
        <v>12</v>
      </c>
      <c r="I53" s="30">
        <f t="shared" si="4"/>
        <v>87030.36</v>
      </c>
      <c r="J53" s="31">
        <f t="shared" si="6"/>
        <v>12</v>
      </c>
    </row>
    <row r="54" spans="1:10" ht="15.75" customHeight="1" x14ac:dyDescent="0.25">
      <c r="A54" s="3"/>
      <c r="B54" s="4" t="s">
        <v>48</v>
      </c>
      <c r="C54" s="11">
        <v>87379.89</v>
      </c>
      <c r="D54" s="9">
        <v>0.996</v>
      </c>
      <c r="E54" s="12">
        <f t="shared" si="7"/>
        <v>87030.37</v>
      </c>
      <c r="F54" s="12">
        <f t="shared" si="5"/>
        <v>7252.53</v>
      </c>
      <c r="G54" s="5">
        <v>1</v>
      </c>
      <c r="H54" s="29">
        <v>12</v>
      </c>
      <c r="I54" s="30">
        <f t="shared" si="4"/>
        <v>87030.36</v>
      </c>
      <c r="J54" s="31">
        <f t="shared" si="6"/>
        <v>12</v>
      </c>
    </row>
    <row r="55" spans="1:10" ht="15.75" customHeight="1" x14ac:dyDescent="0.25">
      <c r="A55" s="3"/>
      <c r="B55" s="4" t="s">
        <v>49</v>
      </c>
      <c r="C55" s="11">
        <v>87379.89</v>
      </c>
      <c r="D55" s="9">
        <v>0.996</v>
      </c>
      <c r="E55" s="12">
        <f t="shared" si="7"/>
        <v>87030.37</v>
      </c>
      <c r="F55" s="12">
        <f t="shared" si="5"/>
        <v>7252.53</v>
      </c>
      <c r="G55" s="5">
        <v>1</v>
      </c>
      <c r="H55" s="29">
        <v>12</v>
      </c>
      <c r="I55" s="30">
        <f t="shared" si="4"/>
        <v>87030.36</v>
      </c>
      <c r="J55" s="31">
        <f t="shared" si="6"/>
        <v>12</v>
      </c>
    </row>
    <row r="56" spans="1:10" ht="15.75" customHeight="1" x14ac:dyDescent="0.25">
      <c r="A56" s="3"/>
      <c r="B56" s="4" t="s">
        <v>50</v>
      </c>
      <c r="C56" s="11">
        <v>87379.89</v>
      </c>
      <c r="D56" s="9">
        <v>0.996</v>
      </c>
      <c r="E56" s="12">
        <f t="shared" si="7"/>
        <v>87030.37</v>
      </c>
      <c r="F56" s="12">
        <f t="shared" si="5"/>
        <v>7252.53</v>
      </c>
      <c r="G56" s="5">
        <v>1</v>
      </c>
      <c r="H56" s="29">
        <v>12</v>
      </c>
      <c r="I56" s="30">
        <f t="shared" si="4"/>
        <v>87030.36</v>
      </c>
      <c r="J56" s="31">
        <f t="shared" si="6"/>
        <v>12</v>
      </c>
    </row>
    <row r="57" spans="1:10" ht="15.75" customHeight="1" x14ac:dyDescent="0.25">
      <c r="A57" s="3"/>
      <c r="B57" s="4" t="s">
        <v>51</v>
      </c>
      <c r="C57" s="11">
        <v>87379.89</v>
      </c>
      <c r="D57" s="9">
        <v>0.996</v>
      </c>
      <c r="E57" s="12">
        <f t="shared" si="7"/>
        <v>87030.37</v>
      </c>
      <c r="F57" s="12">
        <f t="shared" si="5"/>
        <v>7252.53</v>
      </c>
      <c r="G57" s="5">
        <v>1</v>
      </c>
      <c r="H57" s="29">
        <v>12</v>
      </c>
      <c r="I57" s="30">
        <f t="shared" si="4"/>
        <v>87030.36</v>
      </c>
      <c r="J57" s="31">
        <f t="shared" si="6"/>
        <v>12</v>
      </c>
    </row>
    <row r="58" spans="1:10" ht="15.75" customHeight="1" x14ac:dyDescent="0.25">
      <c r="A58" s="3"/>
      <c r="B58" s="4" t="s">
        <v>52</v>
      </c>
      <c r="C58" s="11">
        <v>87379.89</v>
      </c>
      <c r="D58" s="9">
        <v>0.996</v>
      </c>
      <c r="E58" s="12">
        <f t="shared" si="7"/>
        <v>87030.37</v>
      </c>
      <c r="F58" s="12">
        <f t="shared" si="5"/>
        <v>7252.53</v>
      </c>
      <c r="G58" s="5">
        <v>1</v>
      </c>
      <c r="H58" s="29">
        <v>12</v>
      </c>
      <c r="I58" s="30">
        <f t="shared" si="4"/>
        <v>87030.36</v>
      </c>
      <c r="J58" s="31">
        <f t="shared" si="6"/>
        <v>12</v>
      </c>
    </row>
    <row r="59" spans="1:10" ht="15.75" customHeight="1" x14ac:dyDescent="0.25">
      <c r="A59" s="3"/>
      <c r="B59" s="4" t="s">
        <v>53</v>
      </c>
      <c r="C59" s="11">
        <v>87379.89</v>
      </c>
      <c r="D59" s="9">
        <v>0.996</v>
      </c>
      <c r="E59" s="12">
        <f t="shared" si="7"/>
        <v>87030.37</v>
      </c>
      <c r="F59" s="12">
        <f t="shared" si="5"/>
        <v>7252.53</v>
      </c>
      <c r="G59" s="5">
        <v>1</v>
      </c>
      <c r="H59" s="29">
        <v>12</v>
      </c>
      <c r="I59" s="30">
        <f t="shared" si="4"/>
        <v>87030.36</v>
      </c>
      <c r="J59" s="31">
        <f t="shared" si="6"/>
        <v>12</v>
      </c>
    </row>
    <row r="60" spans="1:10" ht="15.75" customHeight="1" x14ac:dyDescent="0.25">
      <c r="A60" s="3"/>
      <c r="B60" s="4" t="s">
        <v>54</v>
      </c>
      <c r="C60" s="11">
        <v>87379.89</v>
      </c>
      <c r="D60" s="9">
        <v>0.996</v>
      </c>
      <c r="E60" s="12">
        <f t="shared" si="7"/>
        <v>87030.37</v>
      </c>
      <c r="F60" s="12">
        <f t="shared" si="5"/>
        <v>7252.53</v>
      </c>
      <c r="G60" s="5">
        <v>1</v>
      </c>
      <c r="H60" s="29">
        <v>12</v>
      </c>
      <c r="I60" s="30">
        <f t="shared" si="4"/>
        <v>87030.36</v>
      </c>
      <c r="J60" s="31">
        <f t="shared" si="6"/>
        <v>12</v>
      </c>
    </row>
    <row r="61" spans="1:10" ht="15.75" customHeight="1" x14ac:dyDescent="0.25">
      <c r="A61" s="3"/>
      <c r="B61" s="4" t="s">
        <v>55</v>
      </c>
      <c r="C61" s="11">
        <v>87379.89</v>
      </c>
      <c r="D61" s="9">
        <v>0.996</v>
      </c>
      <c r="E61" s="12">
        <f t="shared" si="7"/>
        <v>87030.37</v>
      </c>
      <c r="F61" s="12">
        <f t="shared" si="5"/>
        <v>7252.53</v>
      </c>
      <c r="G61" s="5">
        <v>1</v>
      </c>
      <c r="H61" s="29">
        <v>12</v>
      </c>
      <c r="I61" s="30">
        <f t="shared" si="4"/>
        <v>87030.36</v>
      </c>
      <c r="J61" s="31">
        <f t="shared" si="6"/>
        <v>12</v>
      </c>
    </row>
    <row r="62" spans="1:10" ht="15.75" customHeight="1" x14ac:dyDescent="0.25">
      <c r="A62" s="3"/>
      <c r="B62" s="4" t="s">
        <v>56</v>
      </c>
      <c r="C62" s="11">
        <v>87379.89</v>
      </c>
      <c r="D62" s="9">
        <v>0.996</v>
      </c>
      <c r="E62" s="12">
        <f t="shared" si="7"/>
        <v>87030.37</v>
      </c>
      <c r="F62" s="12">
        <f t="shared" si="5"/>
        <v>7252.53</v>
      </c>
      <c r="G62" s="5">
        <v>1</v>
      </c>
      <c r="H62" s="29">
        <v>12</v>
      </c>
      <c r="I62" s="30">
        <f t="shared" si="4"/>
        <v>87030.36</v>
      </c>
      <c r="J62" s="31">
        <f t="shared" si="6"/>
        <v>12</v>
      </c>
    </row>
    <row r="63" spans="1:10" ht="15.75" customHeight="1" x14ac:dyDescent="0.25">
      <c r="A63" s="3"/>
      <c r="B63" s="4" t="s">
        <v>57</v>
      </c>
      <c r="C63" s="11">
        <v>87379.89</v>
      </c>
      <c r="D63" s="9">
        <v>0.996</v>
      </c>
      <c r="E63" s="12">
        <f t="shared" si="7"/>
        <v>87030.37</v>
      </c>
      <c r="F63" s="12">
        <f t="shared" si="5"/>
        <v>7252.53</v>
      </c>
      <c r="G63" s="5">
        <v>1</v>
      </c>
      <c r="H63" s="29">
        <v>12</v>
      </c>
      <c r="I63" s="30">
        <f t="shared" si="4"/>
        <v>87030.36</v>
      </c>
      <c r="J63" s="31">
        <f t="shared" si="6"/>
        <v>12</v>
      </c>
    </row>
    <row r="64" spans="1:10" ht="15.75" customHeight="1" x14ac:dyDescent="0.25">
      <c r="A64" s="3"/>
      <c r="B64" s="4" t="s">
        <v>58</v>
      </c>
      <c r="C64" s="11">
        <v>87379.89</v>
      </c>
      <c r="D64" s="9">
        <v>0.996</v>
      </c>
      <c r="E64" s="12">
        <f t="shared" si="7"/>
        <v>87030.37</v>
      </c>
      <c r="F64" s="12">
        <f t="shared" si="5"/>
        <v>7252.53</v>
      </c>
      <c r="G64" s="5">
        <v>1</v>
      </c>
      <c r="H64" s="29">
        <v>12</v>
      </c>
      <c r="I64" s="30">
        <f t="shared" si="4"/>
        <v>87030.36</v>
      </c>
      <c r="J64" s="31">
        <f t="shared" si="6"/>
        <v>12</v>
      </c>
    </row>
    <row r="65" spans="1:10" ht="15.75" customHeight="1" x14ac:dyDescent="0.25">
      <c r="A65" s="3"/>
      <c r="B65" s="4" t="s">
        <v>59</v>
      </c>
      <c r="C65" s="11">
        <v>87379.89</v>
      </c>
      <c r="D65" s="9">
        <v>0.996</v>
      </c>
      <c r="E65" s="12">
        <f t="shared" si="7"/>
        <v>87030.37</v>
      </c>
      <c r="F65" s="12">
        <f t="shared" si="5"/>
        <v>7252.53</v>
      </c>
      <c r="G65" s="5">
        <v>1</v>
      </c>
      <c r="H65" s="29">
        <v>12</v>
      </c>
      <c r="I65" s="30">
        <f t="shared" si="4"/>
        <v>87030.36</v>
      </c>
      <c r="J65" s="31">
        <f t="shared" si="6"/>
        <v>12</v>
      </c>
    </row>
    <row r="66" spans="1:10" ht="15.75" customHeight="1" x14ac:dyDescent="0.25">
      <c r="A66" s="3"/>
      <c r="B66" s="4" t="s">
        <v>60</v>
      </c>
      <c r="C66" s="11">
        <v>87379.89</v>
      </c>
      <c r="D66" s="9">
        <v>0.996</v>
      </c>
      <c r="E66" s="12">
        <f t="shared" si="7"/>
        <v>87030.37</v>
      </c>
      <c r="F66" s="12">
        <f t="shared" si="5"/>
        <v>7252.53</v>
      </c>
      <c r="G66" s="5">
        <v>1</v>
      </c>
      <c r="H66" s="29">
        <v>12</v>
      </c>
      <c r="I66" s="30">
        <f t="shared" si="4"/>
        <v>87030.36</v>
      </c>
      <c r="J66" s="31">
        <f t="shared" si="6"/>
        <v>12</v>
      </c>
    </row>
    <row r="67" spans="1:10" ht="15.75" customHeight="1" x14ac:dyDescent="0.25">
      <c r="A67" s="3"/>
      <c r="B67" s="4" t="s">
        <v>61</v>
      </c>
      <c r="C67" s="11">
        <v>87379.89</v>
      </c>
      <c r="D67" s="9">
        <v>0.996</v>
      </c>
      <c r="E67" s="12">
        <f t="shared" si="7"/>
        <v>87030.37</v>
      </c>
      <c r="F67" s="12">
        <f t="shared" si="5"/>
        <v>7252.53</v>
      </c>
      <c r="G67" s="5">
        <v>1</v>
      </c>
      <c r="H67" s="29">
        <v>12</v>
      </c>
      <c r="I67" s="30">
        <f t="shared" si="4"/>
        <v>87030.36</v>
      </c>
      <c r="J67" s="31">
        <f t="shared" si="6"/>
        <v>12</v>
      </c>
    </row>
    <row r="68" spans="1:10" ht="15.75" customHeight="1" x14ac:dyDescent="0.25">
      <c r="A68" s="3"/>
      <c r="B68" s="4" t="s">
        <v>62</v>
      </c>
      <c r="C68" s="11">
        <v>87379.89</v>
      </c>
      <c r="D68" s="9">
        <v>0.996</v>
      </c>
      <c r="E68" s="12">
        <f t="shared" si="7"/>
        <v>87030.37</v>
      </c>
      <c r="F68" s="12">
        <f t="shared" si="5"/>
        <v>7252.53</v>
      </c>
      <c r="G68" s="5">
        <v>1</v>
      </c>
      <c r="H68" s="29">
        <v>12</v>
      </c>
      <c r="I68" s="30">
        <f t="shared" si="4"/>
        <v>87030.36</v>
      </c>
      <c r="J68" s="31">
        <f t="shared" si="6"/>
        <v>12</v>
      </c>
    </row>
    <row r="69" spans="1:10" ht="15.75" customHeight="1" x14ac:dyDescent="0.25">
      <c r="A69" s="3"/>
      <c r="B69" s="4" t="s">
        <v>63</v>
      </c>
      <c r="C69" s="11">
        <v>87379.89</v>
      </c>
      <c r="D69" s="9">
        <v>0.996</v>
      </c>
      <c r="E69" s="12">
        <f t="shared" si="7"/>
        <v>87030.37</v>
      </c>
      <c r="F69" s="12">
        <f t="shared" si="5"/>
        <v>7252.53</v>
      </c>
      <c r="G69" s="5">
        <v>1</v>
      </c>
      <c r="H69" s="29">
        <v>12</v>
      </c>
      <c r="I69" s="30">
        <f t="shared" si="4"/>
        <v>87030.36</v>
      </c>
      <c r="J69" s="31">
        <f t="shared" si="6"/>
        <v>12</v>
      </c>
    </row>
    <row r="70" spans="1:10" ht="15.75" customHeight="1" x14ac:dyDescent="0.25">
      <c r="A70" s="3"/>
      <c r="B70" s="4" t="s">
        <v>64</v>
      </c>
      <c r="C70" s="11">
        <v>87379.89</v>
      </c>
      <c r="D70" s="9">
        <v>0.996</v>
      </c>
      <c r="E70" s="12">
        <f t="shared" si="7"/>
        <v>87030.37</v>
      </c>
      <c r="F70" s="12">
        <f t="shared" si="5"/>
        <v>7252.53</v>
      </c>
      <c r="G70" s="5">
        <v>1</v>
      </c>
      <c r="H70" s="29">
        <v>12</v>
      </c>
      <c r="I70" s="30">
        <f t="shared" si="4"/>
        <v>87030.36</v>
      </c>
      <c r="J70" s="31">
        <f t="shared" si="6"/>
        <v>12</v>
      </c>
    </row>
    <row r="71" spans="1:10" ht="15.75" customHeight="1" x14ac:dyDescent="0.25">
      <c r="A71" s="3"/>
      <c r="B71" s="4" t="s">
        <v>65</v>
      </c>
      <c r="C71" s="11">
        <v>87379.89</v>
      </c>
      <c r="D71" s="9">
        <v>0.996</v>
      </c>
      <c r="E71" s="12">
        <f t="shared" si="7"/>
        <v>87030.37</v>
      </c>
      <c r="F71" s="12">
        <f t="shared" si="5"/>
        <v>7252.53</v>
      </c>
      <c r="G71" s="5">
        <v>1</v>
      </c>
      <c r="H71" s="29">
        <v>12</v>
      </c>
      <c r="I71" s="30">
        <f t="shared" si="4"/>
        <v>87030.36</v>
      </c>
      <c r="J71" s="31">
        <f t="shared" si="6"/>
        <v>12</v>
      </c>
    </row>
    <row r="72" spans="1:10" ht="15.75" customHeight="1" x14ac:dyDescent="0.25">
      <c r="A72" s="3"/>
      <c r="B72" s="4" t="s">
        <v>66</v>
      </c>
      <c r="C72" s="11">
        <v>87379.89</v>
      </c>
      <c r="D72" s="9">
        <v>0.996</v>
      </c>
      <c r="E72" s="12">
        <f t="shared" si="7"/>
        <v>87030.37</v>
      </c>
      <c r="F72" s="12">
        <f t="shared" si="5"/>
        <v>7252.53</v>
      </c>
      <c r="G72" s="5">
        <v>1</v>
      </c>
      <c r="H72" s="29">
        <v>12</v>
      </c>
      <c r="I72" s="30">
        <f t="shared" si="4"/>
        <v>87030.36</v>
      </c>
      <c r="J72" s="31">
        <f t="shared" si="6"/>
        <v>12</v>
      </c>
    </row>
    <row r="73" spans="1:10" ht="15.75" customHeight="1" x14ac:dyDescent="0.25">
      <c r="A73" s="3"/>
      <c r="B73" s="4" t="s">
        <v>67</v>
      </c>
      <c r="C73" s="11">
        <v>87379.89</v>
      </c>
      <c r="D73" s="9">
        <v>0.996</v>
      </c>
      <c r="E73" s="12">
        <f t="shared" si="7"/>
        <v>87030.37</v>
      </c>
      <c r="F73" s="12">
        <f t="shared" si="5"/>
        <v>7252.53</v>
      </c>
      <c r="G73" s="5">
        <v>1</v>
      </c>
      <c r="H73" s="29">
        <v>12</v>
      </c>
      <c r="I73" s="30">
        <f t="shared" si="4"/>
        <v>87030.36</v>
      </c>
      <c r="J73" s="31">
        <f t="shared" si="6"/>
        <v>12</v>
      </c>
    </row>
    <row r="74" spans="1:10" ht="15.75" customHeight="1" x14ac:dyDescent="0.25">
      <c r="A74" s="3"/>
      <c r="B74" s="4" t="s">
        <v>68</v>
      </c>
      <c r="C74" s="11">
        <v>87379.89</v>
      </c>
      <c r="D74" s="9">
        <v>0.996</v>
      </c>
      <c r="E74" s="12">
        <f t="shared" si="7"/>
        <v>87030.37</v>
      </c>
      <c r="F74" s="12">
        <f t="shared" si="5"/>
        <v>7252.53</v>
      </c>
      <c r="G74" s="5">
        <v>1</v>
      </c>
      <c r="H74" s="29">
        <v>12</v>
      </c>
      <c r="I74" s="30">
        <f t="shared" si="4"/>
        <v>87030.36</v>
      </c>
      <c r="J74" s="31">
        <f t="shared" si="6"/>
        <v>12</v>
      </c>
    </row>
    <row r="75" spans="1:10" ht="15.75" customHeight="1" x14ac:dyDescent="0.25">
      <c r="A75" s="3"/>
      <c r="B75" s="4" t="s">
        <v>69</v>
      </c>
      <c r="C75" s="11">
        <v>87379.89</v>
      </c>
      <c r="D75" s="9">
        <v>0.996</v>
      </c>
      <c r="E75" s="12">
        <f t="shared" si="7"/>
        <v>87030.37</v>
      </c>
      <c r="F75" s="12">
        <f t="shared" si="5"/>
        <v>7252.53</v>
      </c>
      <c r="G75" s="5">
        <v>1</v>
      </c>
      <c r="H75" s="29">
        <v>12</v>
      </c>
      <c r="I75" s="30">
        <f t="shared" si="4"/>
        <v>87030.36</v>
      </c>
      <c r="J75" s="31">
        <f t="shared" si="6"/>
        <v>12</v>
      </c>
    </row>
    <row r="76" spans="1:10" ht="15.75" customHeight="1" x14ac:dyDescent="0.25">
      <c r="A76" s="3"/>
      <c r="B76" s="4" t="s">
        <v>70</v>
      </c>
      <c r="C76" s="11">
        <v>87379.89</v>
      </c>
      <c r="D76" s="9">
        <v>0.996</v>
      </c>
      <c r="E76" s="12">
        <f t="shared" si="7"/>
        <v>87030.37</v>
      </c>
      <c r="F76" s="12">
        <f t="shared" si="5"/>
        <v>7252.53</v>
      </c>
      <c r="G76" s="5">
        <v>1</v>
      </c>
      <c r="H76" s="29">
        <v>12</v>
      </c>
      <c r="I76" s="30">
        <f t="shared" si="4"/>
        <v>87030.36</v>
      </c>
      <c r="J76" s="31">
        <f t="shared" si="6"/>
        <v>12</v>
      </c>
    </row>
    <row r="77" spans="1:10" ht="15.75" customHeight="1" x14ac:dyDescent="0.25">
      <c r="A77" s="3"/>
      <c r="B77" s="4" t="s">
        <v>71</v>
      </c>
      <c r="C77" s="11">
        <v>87379.89</v>
      </c>
      <c r="D77" s="9">
        <v>0.996</v>
      </c>
      <c r="E77" s="12">
        <f t="shared" si="7"/>
        <v>87030.37</v>
      </c>
      <c r="F77" s="12">
        <f t="shared" si="5"/>
        <v>7252.53</v>
      </c>
      <c r="G77" s="5">
        <v>1</v>
      </c>
      <c r="H77" s="29">
        <v>12</v>
      </c>
      <c r="I77" s="30">
        <f t="shared" si="4"/>
        <v>87030.36</v>
      </c>
      <c r="J77" s="31">
        <f t="shared" si="6"/>
        <v>12</v>
      </c>
    </row>
    <row r="78" spans="1:10" ht="15.75" customHeight="1" x14ac:dyDescent="0.25">
      <c r="A78" s="3"/>
      <c r="B78" s="4" t="s">
        <v>72</v>
      </c>
      <c r="C78" s="11">
        <v>87379.89</v>
      </c>
      <c r="D78" s="9">
        <v>0.996</v>
      </c>
      <c r="E78" s="12">
        <f t="shared" ref="E78:E109" si="11">ROUND(C78*D78,2)</f>
        <v>87030.37</v>
      </c>
      <c r="F78" s="12">
        <f t="shared" si="5"/>
        <v>7252.53</v>
      </c>
      <c r="G78" s="5">
        <v>1</v>
      </c>
      <c r="H78" s="29">
        <v>12</v>
      </c>
      <c r="I78" s="30">
        <f t="shared" si="4"/>
        <v>87030.36</v>
      </c>
      <c r="J78" s="31">
        <f t="shared" si="6"/>
        <v>12</v>
      </c>
    </row>
    <row r="79" spans="1:10" ht="15.75" customHeight="1" x14ac:dyDescent="0.25">
      <c r="A79" s="3"/>
      <c r="B79" s="4" t="s">
        <v>73</v>
      </c>
      <c r="C79" s="11">
        <v>87379.89</v>
      </c>
      <c r="D79" s="9">
        <v>0.996</v>
      </c>
      <c r="E79" s="12">
        <f t="shared" si="11"/>
        <v>87030.37</v>
      </c>
      <c r="F79" s="12">
        <f t="shared" si="5"/>
        <v>7252.53</v>
      </c>
      <c r="G79" s="5">
        <v>1</v>
      </c>
      <c r="H79" s="29">
        <v>12</v>
      </c>
      <c r="I79" s="30">
        <f t="shared" si="4"/>
        <v>87030.36</v>
      </c>
      <c r="J79" s="31">
        <f t="shared" si="6"/>
        <v>12</v>
      </c>
    </row>
    <row r="80" spans="1:10" ht="15.75" customHeight="1" x14ac:dyDescent="0.25">
      <c r="A80" s="3"/>
      <c r="B80" s="4" t="s">
        <v>74</v>
      </c>
      <c r="C80" s="11">
        <v>87379.89</v>
      </c>
      <c r="D80" s="9">
        <v>0.996</v>
      </c>
      <c r="E80" s="12">
        <f t="shared" si="11"/>
        <v>87030.37</v>
      </c>
      <c r="F80" s="12">
        <f t="shared" si="5"/>
        <v>7252.53</v>
      </c>
      <c r="G80" s="5">
        <v>1</v>
      </c>
      <c r="H80" s="29">
        <v>12</v>
      </c>
      <c r="I80" s="30">
        <f t="shared" si="4"/>
        <v>87030.36</v>
      </c>
      <c r="J80" s="31">
        <f t="shared" si="6"/>
        <v>12</v>
      </c>
    </row>
    <row r="81" spans="1:10" ht="15.75" customHeight="1" x14ac:dyDescent="0.25">
      <c r="A81" s="3"/>
      <c r="B81" s="4" t="s">
        <v>75</v>
      </c>
      <c r="C81" s="11">
        <v>87379.89</v>
      </c>
      <c r="D81" s="9">
        <v>0.996</v>
      </c>
      <c r="E81" s="12">
        <f t="shared" si="11"/>
        <v>87030.37</v>
      </c>
      <c r="F81" s="12">
        <f t="shared" si="5"/>
        <v>7252.53</v>
      </c>
      <c r="G81" s="5">
        <v>1</v>
      </c>
      <c r="H81" s="29">
        <v>12</v>
      </c>
      <c r="I81" s="30">
        <f t="shared" si="4"/>
        <v>87030.36</v>
      </c>
      <c r="J81" s="31">
        <f t="shared" si="6"/>
        <v>12</v>
      </c>
    </row>
    <row r="82" spans="1:10" ht="15.75" customHeight="1" x14ac:dyDescent="0.25">
      <c r="A82" s="3"/>
      <c r="B82" s="4" t="s">
        <v>76</v>
      </c>
      <c r="C82" s="11">
        <v>87379.89</v>
      </c>
      <c r="D82" s="9">
        <v>0.996</v>
      </c>
      <c r="E82" s="12">
        <f t="shared" si="11"/>
        <v>87030.37</v>
      </c>
      <c r="F82" s="12">
        <f t="shared" si="5"/>
        <v>7252.53</v>
      </c>
      <c r="G82" s="5">
        <v>1</v>
      </c>
      <c r="H82" s="29">
        <v>12</v>
      </c>
      <c r="I82" s="30">
        <f t="shared" si="4"/>
        <v>87030.36</v>
      </c>
      <c r="J82" s="31">
        <f t="shared" si="6"/>
        <v>12</v>
      </c>
    </row>
    <row r="83" spans="1:10" ht="15.75" customHeight="1" x14ac:dyDescent="0.25">
      <c r="A83" s="3"/>
      <c r="B83" s="4" t="s">
        <v>91</v>
      </c>
      <c r="C83" s="11">
        <v>87379.89</v>
      </c>
      <c r="D83" s="9">
        <v>0.996</v>
      </c>
      <c r="E83" s="12">
        <f t="shared" si="11"/>
        <v>87030.37</v>
      </c>
      <c r="F83" s="12">
        <f t="shared" ref="F83" si="12">ROUND(E83/12,2)</f>
        <v>7252.53</v>
      </c>
      <c r="G83" s="5">
        <v>1</v>
      </c>
      <c r="H83" s="29">
        <v>12</v>
      </c>
      <c r="I83" s="30">
        <f t="shared" ref="I83" si="13">ROUND(F83*G83*H83,2)</f>
        <v>87030.36</v>
      </c>
      <c r="J83" s="31">
        <f t="shared" ref="J83" si="14">G83*H83</f>
        <v>12</v>
      </c>
    </row>
    <row r="84" spans="1:10" ht="15.75" customHeight="1" x14ac:dyDescent="0.25">
      <c r="A84" s="3"/>
      <c r="B84" s="4" t="s">
        <v>78</v>
      </c>
      <c r="C84" s="11">
        <v>87379.89</v>
      </c>
      <c r="D84" s="9">
        <v>0.996</v>
      </c>
      <c r="E84" s="12">
        <f t="shared" si="11"/>
        <v>87030.37</v>
      </c>
      <c r="F84" s="12">
        <f t="shared" si="5"/>
        <v>7252.53</v>
      </c>
      <c r="G84" s="5">
        <v>1</v>
      </c>
      <c r="H84" s="29">
        <v>12</v>
      </c>
      <c r="I84" s="30">
        <f t="shared" si="4"/>
        <v>87030.36</v>
      </c>
      <c r="J84" s="31">
        <f t="shared" si="6"/>
        <v>12</v>
      </c>
    </row>
    <row r="85" spans="1:10" ht="15.75" customHeight="1" x14ac:dyDescent="0.25">
      <c r="A85" s="3"/>
      <c r="B85" s="4" t="s">
        <v>79</v>
      </c>
      <c r="C85" s="11">
        <v>87379.89</v>
      </c>
      <c r="D85" s="9">
        <v>0.996</v>
      </c>
      <c r="E85" s="12">
        <f t="shared" si="11"/>
        <v>87030.37</v>
      </c>
      <c r="F85" s="12">
        <f t="shared" si="5"/>
        <v>7252.53</v>
      </c>
      <c r="G85" s="5">
        <v>1</v>
      </c>
      <c r="H85" s="29">
        <v>12</v>
      </c>
      <c r="I85" s="30">
        <f t="shared" si="4"/>
        <v>87030.36</v>
      </c>
      <c r="J85" s="31">
        <f t="shared" si="6"/>
        <v>12</v>
      </c>
    </row>
    <row r="86" spans="1:10" ht="15.75" customHeight="1" x14ac:dyDescent="0.25">
      <c r="A86" s="3"/>
      <c r="B86" s="4" t="s">
        <v>80</v>
      </c>
      <c r="C86" s="11">
        <v>87379.89</v>
      </c>
      <c r="D86" s="9">
        <v>0.996</v>
      </c>
      <c r="E86" s="12">
        <f t="shared" si="11"/>
        <v>87030.37</v>
      </c>
      <c r="F86" s="12">
        <f t="shared" si="5"/>
        <v>7252.53</v>
      </c>
      <c r="G86" s="5">
        <v>1</v>
      </c>
      <c r="H86" s="29">
        <v>12</v>
      </c>
      <c r="I86" s="30">
        <f t="shared" si="4"/>
        <v>87030.36</v>
      </c>
      <c r="J86" s="31">
        <f t="shared" si="6"/>
        <v>12</v>
      </c>
    </row>
    <row r="87" spans="1:10" ht="15.75" customHeight="1" x14ac:dyDescent="0.25">
      <c r="A87" s="3"/>
      <c r="B87" s="4" t="s">
        <v>81</v>
      </c>
      <c r="C87" s="11">
        <v>87379.89</v>
      </c>
      <c r="D87" s="9">
        <v>0.996</v>
      </c>
      <c r="E87" s="12">
        <f t="shared" si="11"/>
        <v>87030.37</v>
      </c>
      <c r="F87" s="12">
        <f t="shared" si="5"/>
        <v>7252.53</v>
      </c>
      <c r="G87" s="5">
        <v>1</v>
      </c>
      <c r="H87" s="29">
        <v>12</v>
      </c>
      <c r="I87" s="30">
        <f t="shared" si="4"/>
        <v>87030.36</v>
      </c>
      <c r="J87" s="31">
        <f t="shared" si="6"/>
        <v>12</v>
      </c>
    </row>
    <row r="88" spans="1:10" ht="15.75" customHeight="1" x14ac:dyDescent="0.25">
      <c r="A88" s="3"/>
      <c r="B88" s="4" t="s">
        <v>82</v>
      </c>
      <c r="C88" s="11">
        <v>87379.89</v>
      </c>
      <c r="D88" s="9">
        <v>0.996</v>
      </c>
      <c r="E88" s="12">
        <f t="shared" si="11"/>
        <v>87030.37</v>
      </c>
      <c r="F88" s="12">
        <f t="shared" si="5"/>
        <v>7252.53</v>
      </c>
      <c r="G88" s="5">
        <v>1</v>
      </c>
      <c r="H88" s="29">
        <v>12</v>
      </c>
      <c r="I88" s="30">
        <f t="shared" si="4"/>
        <v>87030.36</v>
      </c>
      <c r="J88" s="31">
        <f t="shared" si="6"/>
        <v>12</v>
      </c>
    </row>
    <row r="89" spans="1:10" ht="15.75" customHeight="1" x14ac:dyDescent="0.25">
      <c r="A89" s="41" t="s">
        <v>4</v>
      </c>
      <c r="B89" s="42" t="s">
        <v>8</v>
      </c>
      <c r="C89" s="42"/>
      <c r="D89" s="42"/>
      <c r="E89" s="42"/>
      <c r="F89" s="42"/>
      <c r="G89" s="42"/>
      <c r="H89" s="43"/>
      <c r="I89" s="13">
        <f>SUM(I14:I88)</f>
        <v>6527277.0000000065</v>
      </c>
      <c r="J89" s="28">
        <f>SUM(J14:J88)</f>
        <v>900</v>
      </c>
    </row>
    <row r="90" spans="1:10" ht="34.5" customHeight="1" x14ac:dyDescent="0.25">
      <c r="A90" s="3"/>
      <c r="B90" s="3" t="s">
        <v>85</v>
      </c>
      <c r="C90" s="11"/>
      <c r="D90" s="9"/>
      <c r="E90" s="12"/>
      <c r="F90" s="12"/>
      <c r="G90" s="5"/>
      <c r="H90" s="14"/>
      <c r="I90" s="3"/>
      <c r="J90" s="16"/>
    </row>
    <row r="91" spans="1:10" ht="34.5" customHeight="1" x14ac:dyDescent="0.25">
      <c r="A91" s="3"/>
      <c r="B91" s="3" t="s">
        <v>92</v>
      </c>
      <c r="C91" s="11">
        <v>87379.89</v>
      </c>
      <c r="D91" s="9">
        <v>0.996</v>
      </c>
      <c r="E91" s="12">
        <f t="shared" ref="E91:E98" si="15">ROUND(C91*D91,2)</f>
        <v>87030.37</v>
      </c>
      <c r="F91" s="12">
        <f t="shared" ref="F91:F98" si="16">ROUND(E91/12,2)</f>
        <v>7252.53</v>
      </c>
      <c r="G91" s="5">
        <v>1</v>
      </c>
      <c r="H91" s="29">
        <v>9</v>
      </c>
      <c r="I91" s="30">
        <f t="shared" ref="I91:I98" si="17">ROUND(F91*G91*H91,2)</f>
        <v>65272.77</v>
      </c>
      <c r="J91" s="31">
        <f t="shared" ref="J91:J98" si="18">G91*H91</f>
        <v>9</v>
      </c>
    </row>
    <row r="92" spans="1:10" ht="34.5" customHeight="1" x14ac:dyDescent="0.25">
      <c r="A92" s="3"/>
      <c r="B92" s="3" t="s">
        <v>93</v>
      </c>
      <c r="C92" s="11">
        <v>87379.89</v>
      </c>
      <c r="D92" s="9">
        <v>0.996</v>
      </c>
      <c r="E92" s="12">
        <f t="shared" si="15"/>
        <v>87030.37</v>
      </c>
      <c r="F92" s="12">
        <f t="shared" si="16"/>
        <v>7252.53</v>
      </c>
      <c r="G92" s="5">
        <v>1</v>
      </c>
      <c r="H92" s="29">
        <v>9</v>
      </c>
      <c r="I92" s="30">
        <f t="shared" si="17"/>
        <v>65272.77</v>
      </c>
      <c r="J92" s="31">
        <f t="shared" si="18"/>
        <v>9</v>
      </c>
    </row>
    <row r="93" spans="1:10" ht="34.5" customHeight="1" x14ac:dyDescent="0.25">
      <c r="A93" s="3"/>
      <c r="B93" s="3" t="s">
        <v>95</v>
      </c>
      <c r="C93" s="11">
        <v>87379.89</v>
      </c>
      <c r="D93" s="9">
        <v>0.996</v>
      </c>
      <c r="E93" s="12">
        <f t="shared" si="15"/>
        <v>87030.37</v>
      </c>
      <c r="F93" s="12">
        <f t="shared" ref="F93:F96" si="19">ROUND(E93/12,2)</f>
        <v>7252.53</v>
      </c>
      <c r="G93" s="5">
        <v>1</v>
      </c>
      <c r="H93" s="29">
        <v>6</v>
      </c>
      <c r="I93" s="30">
        <f t="shared" si="17"/>
        <v>43515.18</v>
      </c>
      <c r="J93" s="31">
        <f t="shared" si="18"/>
        <v>6</v>
      </c>
    </row>
    <row r="94" spans="1:10" ht="34.5" customHeight="1" x14ac:dyDescent="0.25">
      <c r="A94" s="3"/>
      <c r="B94" s="3" t="s">
        <v>96</v>
      </c>
      <c r="C94" s="11">
        <v>87379.89</v>
      </c>
      <c r="D94" s="9">
        <v>0.996</v>
      </c>
      <c r="E94" s="12">
        <f t="shared" si="15"/>
        <v>87030.37</v>
      </c>
      <c r="F94" s="12">
        <f t="shared" si="19"/>
        <v>7252.53</v>
      </c>
      <c r="G94" s="5">
        <v>1</v>
      </c>
      <c r="H94" s="29">
        <v>6</v>
      </c>
      <c r="I94" s="30">
        <f t="shared" si="17"/>
        <v>43515.18</v>
      </c>
      <c r="J94" s="31">
        <f t="shared" si="18"/>
        <v>6</v>
      </c>
    </row>
    <row r="95" spans="1:10" ht="34.5" customHeight="1" x14ac:dyDescent="0.25">
      <c r="A95" s="3"/>
      <c r="B95" s="3" t="s">
        <v>97</v>
      </c>
      <c r="C95" s="11">
        <v>87379.89</v>
      </c>
      <c r="D95" s="9">
        <v>0.996</v>
      </c>
      <c r="E95" s="12">
        <f t="shared" si="15"/>
        <v>87030.37</v>
      </c>
      <c r="F95" s="12">
        <f t="shared" si="19"/>
        <v>7252.53</v>
      </c>
      <c r="G95" s="5">
        <v>1</v>
      </c>
      <c r="H95" s="29">
        <v>6</v>
      </c>
      <c r="I95" s="30">
        <f t="shared" si="17"/>
        <v>43515.18</v>
      </c>
      <c r="J95" s="31">
        <f t="shared" si="18"/>
        <v>6</v>
      </c>
    </row>
    <row r="96" spans="1:10" ht="34.5" customHeight="1" x14ac:dyDescent="0.25">
      <c r="A96" s="3"/>
      <c r="B96" s="3" t="s">
        <v>98</v>
      </c>
      <c r="C96" s="11">
        <v>87379.89</v>
      </c>
      <c r="D96" s="9">
        <v>0.996</v>
      </c>
      <c r="E96" s="12">
        <f t="shared" si="15"/>
        <v>87030.37</v>
      </c>
      <c r="F96" s="12">
        <f t="shared" si="19"/>
        <v>7252.53</v>
      </c>
      <c r="G96" s="5">
        <v>1</v>
      </c>
      <c r="H96" s="29">
        <v>6</v>
      </c>
      <c r="I96" s="30">
        <f t="shared" si="17"/>
        <v>43515.18</v>
      </c>
      <c r="J96" s="31">
        <f t="shared" si="18"/>
        <v>6</v>
      </c>
    </row>
    <row r="97" spans="1:10" ht="34.5" customHeight="1" x14ac:dyDescent="0.25">
      <c r="A97" s="3"/>
      <c r="B97" s="4" t="s">
        <v>77</v>
      </c>
      <c r="C97" s="11">
        <v>87379.89</v>
      </c>
      <c r="D97" s="9">
        <v>0.996</v>
      </c>
      <c r="E97" s="12">
        <f t="shared" si="15"/>
        <v>87030.37</v>
      </c>
      <c r="F97" s="12">
        <f t="shared" si="16"/>
        <v>7252.53</v>
      </c>
      <c r="G97" s="5">
        <v>1</v>
      </c>
      <c r="H97" s="29">
        <v>9</v>
      </c>
      <c r="I97" s="30">
        <f t="shared" si="17"/>
        <v>65272.77</v>
      </c>
      <c r="J97" s="31">
        <f t="shared" si="18"/>
        <v>9</v>
      </c>
    </row>
    <row r="98" spans="1:10" ht="15.75" customHeight="1" x14ac:dyDescent="0.25">
      <c r="A98" s="3"/>
      <c r="B98" s="4" t="s">
        <v>83</v>
      </c>
      <c r="C98" s="11">
        <v>87379.89</v>
      </c>
      <c r="D98" s="9">
        <v>0.996</v>
      </c>
      <c r="E98" s="12">
        <f t="shared" si="15"/>
        <v>87030.37</v>
      </c>
      <c r="F98" s="12">
        <f t="shared" si="16"/>
        <v>7252.53</v>
      </c>
      <c r="G98" s="5">
        <v>1</v>
      </c>
      <c r="H98" s="29">
        <v>9</v>
      </c>
      <c r="I98" s="30">
        <f t="shared" si="17"/>
        <v>65272.77</v>
      </c>
      <c r="J98" s="31">
        <f t="shared" si="18"/>
        <v>9</v>
      </c>
    </row>
    <row r="99" spans="1:10" ht="15.75" customHeight="1" x14ac:dyDescent="0.25">
      <c r="A99" s="41" t="s">
        <v>4</v>
      </c>
      <c r="B99" s="42" t="s">
        <v>8</v>
      </c>
      <c r="C99" s="42"/>
      <c r="D99" s="42"/>
      <c r="E99" s="42"/>
      <c r="F99" s="42"/>
      <c r="G99" s="42"/>
      <c r="H99" s="43"/>
      <c r="I99" s="10">
        <f>SUM(I91:I98)</f>
        <v>435151.80000000005</v>
      </c>
      <c r="J99" s="28">
        <f>SUM(J91:J98)</f>
        <v>60</v>
      </c>
    </row>
    <row r="100" spans="1:10" ht="15.75" customHeight="1" x14ac:dyDescent="0.25">
      <c r="A100" s="25"/>
      <c r="B100" s="3"/>
      <c r="C100" s="26"/>
      <c r="D100" s="26"/>
      <c r="E100" s="26"/>
      <c r="F100" s="26"/>
      <c r="G100" s="26"/>
      <c r="H100" s="27"/>
      <c r="I100" s="10"/>
      <c r="J100" s="15"/>
    </row>
    <row r="101" spans="1:10" ht="77.25" customHeight="1" x14ac:dyDescent="0.25">
      <c r="A101" s="35">
        <v>2</v>
      </c>
      <c r="B101" s="34" t="s">
        <v>88</v>
      </c>
      <c r="C101" s="32">
        <v>116433.91</v>
      </c>
      <c r="D101" s="9">
        <v>0.996</v>
      </c>
      <c r="E101" s="32">
        <f>ROUND(C101*D101,2)</f>
        <v>115968.17</v>
      </c>
      <c r="F101" s="32">
        <f t="shared" si="5"/>
        <v>9664.01</v>
      </c>
      <c r="G101" s="5">
        <v>5</v>
      </c>
      <c r="H101" s="5">
        <v>12</v>
      </c>
      <c r="I101" s="10">
        <f t="shared" si="4"/>
        <v>579840.6</v>
      </c>
      <c r="J101" s="18">
        <f>G101*H101</f>
        <v>60</v>
      </c>
    </row>
    <row r="102" spans="1:10" ht="21" customHeight="1" x14ac:dyDescent="0.25">
      <c r="A102" s="44" t="s">
        <v>4</v>
      </c>
      <c r="B102" s="45"/>
      <c r="C102" s="45"/>
      <c r="D102" s="45"/>
      <c r="E102" s="45"/>
      <c r="F102" s="45"/>
      <c r="G102" s="45"/>
      <c r="H102" s="46"/>
      <c r="I102" s="7">
        <f>I101+I11</f>
        <v>7542269.400000006</v>
      </c>
      <c r="J102" s="16"/>
    </row>
    <row r="103" spans="1:10" ht="21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8"/>
      <c r="J103" s="39"/>
    </row>
    <row r="104" spans="1:10" ht="19.5" customHeight="1" x14ac:dyDescent="0.25">
      <c r="A104" s="48" t="s">
        <v>101</v>
      </c>
      <c r="B104" s="48"/>
      <c r="C104" s="48"/>
      <c r="D104" s="48"/>
      <c r="E104" s="48"/>
      <c r="F104" s="48"/>
      <c r="G104" s="48"/>
      <c r="H104" s="48"/>
      <c r="I104" s="48"/>
      <c r="J104" s="48"/>
    </row>
    <row r="105" spans="1:10" x14ac:dyDescent="0.25">
      <c r="B105" s="21"/>
    </row>
    <row r="106" spans="1:10" ht="30.75" customHeight="1" x14ac:dyDescent="0.25">
      <c r="A106" s="40" t="s">
        <v>94</v>
      </c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1:10" x14ac:dyDescent="0.25">
      <c r="A107" s="40"/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1:10" x14ac:dyDescent="0.25">
      <c r="A108" s="21"/>
      <c r="C108" s="21"/>
      <c r="D108" s="21"/>
      <c r="E108" s="21"/>
      <c r="F108" s="21"/>
      <c r="G108" s="21"/>
      <c r="H108" s="21"/>
      <c r="I108" s="22"/>
      <c r="J108" s="23"/>
    </row>
    <row r="109" spans="1:10" x14ac:dyDescent="0.25">
      <c r="I109" s="24"/>
    </row>
  </sheetData>
  <mergeCells count="7">
    <mergeCell ref="A106:J107"/>
    <mergeCell ref="A99:H99"/>
    <mergeCell ref="A102:H102"/>
    <mergeCell ref="A6:I6"/>
    <mergeCell ref="A89:H89"/>
    <mergeCell ref="A104:J104"/>
    <mergeCell ref="A7:J7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АСУДД</vt:lpstr>
      <vt:lpstr>АСУДД!Область_печати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2012-10-10T11:04:53Z</cp:lastPrinted>
  <dcterms:created xsi:type="dcterms:W3CDTF">2012-09-27T04:51:43Z</dcterms:created>
  <dcterms:modified xsi:type="dcterms:W3CDTF">2013-10-15T07:11:23Z</dcterms:modified>
</cp:coreProperties>
</file>