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0" yWindow="795" windowWidth="15450" windowHeight="9780"/>
  </bookViews>
  <sheets>
    <sheet name="Обоснование НМЦК" sheetId="8" r:id="rId1"/>
  </sheets>
  <calcPr calcId="145621"/>
</workbook>
</file>

<file path=xl/calcChain.xml><?xml version="1.0" encoding="utf-8"?>
<calcChain xmlns="http://schemas.openxmlformats.org/spreadsheetml/2006/main">
  <c r="H11" i="8" l="1"/>
  <c r="H13" i="8" s="1"/>
  <c r="I11" i="8"/>
  <c r="I13" i="8" s="1"/>
  <c r="J11" i="8"/>
  <c r="J13" i="8" s="1"/>
  <c r="K11" i="8"/>
  <c r="K13" i="8" s="1"/>
  <c r="L11" i="8"/>
  <c r="L13" i="8" s="1"/>
  <c r="M11" i="8"/>
  <c r="M13" i="8" s="1"/>
  <c r="N11" i="8"/>
  <c r="N13" i="8" s="1"/>
  <c r="O11" i="8"/>
  <c r="O13" i="8" s="1"/>
  <c r="P11" i="8"/>
  <c r="P13" i="8" s="1"/>
  <c r="Q11" i="8"/>
  <c r="Q13" i="8" s="1"/>
  <c r="R11" i="8"/>
  <c r="R13" i="8" s="1"/>
  <c r="G11" i="8"/>
  <c r="G13" i="8" s="1"/>
  <c r="S13" i="8" l="1"/>
  <c r="S14" i="8" s="1"/>
</calcChain>
</file>

<file path=xl/sharedStrings.xml><?xml version="1.0" encoding="utf-8"?>
<sst xmlns="http://schemas.openxmlformats.org/spreadsheetml/2006/main" count="39" uniqueCount="36">
  <si>
    <t>Период</t>
  </si>
  <si>
    <t>Всего расходов</t>
  </si>
  <si>
    <t>Стоимость предоставления 1 канала в день</t>
  </si>
  <si>
    <t xml:space="preserve">Всего сумма по контракту </t>
  </si>
  <si>
    <t>КП - расходы февраль</t>
  </si>
  <si>
    <t>КП - расходы март</t>
  </si>
  <si>
    <t>КП - расходы апрель</t>
  </si>
  <si>
    <t>КП - расходы май</t>
  </si>
  <si>
    <t>КП - расходы июнь</t>
  </si>
  <si>
    <t>КП - расходы июль</t>
  </si>
  <si>
    <t>КП - расходы август</t>
  </si>
  <si>
    <t>КП - расходы сентябрь</t>
  </si>
  <si>
    <t>КП - расходы октябрь</t>
  </si>
  <si>
    <t>КП - расходы ноябрь</t>
  </si>
  <si>
    <t>КП - расходы декабрь</t>
  </si>
  <si>
    <t>Приложение № 2</t>
  </si>
  <si>
    <t>к документации об открытом аукционе в электронной форме</t>
  </si>
  <si>
    <t>КП - расходы январь</t>
  </si>
  <si>
    <t>Итого начальная (максимальная) цена контракта на оказание услуг по предоставлению в пользование каналов связи</t>
  </si>
  <si>
    <r>
      <t xml:space="preserve">В 2013 году индекс составляет </t>
    </r>
    <r>
      <rPr>
        <b/>
        <sz val="10"/>
        <rFont val="Times New Roman"/>
        <family val="1"/>
        <charset val="204"/>
      </rPr>
      <t>0,972</t>
    </r>
  </si>
  <si>
    <r>
      <t>В 2014 году индекс составит</t>
    </r>
    <r>
      <rPr>
        <b/>
        <sz val="10"/>
        <rFont val="Times New Roman"/>
        <family val="1"/>
        <charset val="204"/>
      </rPr>
      <t xml:space="preserve"> 0,996</t>
    </r>
  </si>
  <si>
    <t>Стоимость предоставления 1 канала связи в течение одного календарного дня определена согласно методике, утвержденной постановлением администрации города Перми № 412 от 26.07.2012 г. с учетом индекса роста доходов по годам:</t>
  </si>
  <si>
    <t>Ширинкина Ксения Валерьевна, ведущий экономист</t>
  </si>
  <si>
    <t>(Ф.И.О. должность руководителя (уполномоченного должностного лица) заказчика)</t>
  </si>
  <si>
    <t>(подпись)</t>
  </si>
  <si>
    <t>(дата составления)</t>
  </si>
  <si>
    <t>СОГЛАСОВАНО:</t>
  </si>
  <si>
    <t>(дата согласования)</t>
  </si>
  <si>
    <t>Терехова Юлия Михайловна, начальник финансово-экономичского отдела</t>
  </si>
  <si>
    <t>Всего (канало - дней) едениц</t>
  </si>
  <si>
    <t>Количество дней в месяце (общий срок оказания с 01.01.2014-31.12.2014)</t>
  </si>
  <si>
    <r>
      <t xml:space="preserve">Начальная (максимальная) цена контракта составляет </t>
    </r>
    <r>
      <rPr>
        <b/>
        <sz val="10"/>
        <rFont val="Times New Roman"/>
        <family val="1"/>
        <charset val="204"/>
      </rPr>
      <t>567 491,05</t>
    </r>
    <r>
      <rPr>
        <sz val="10"/>
        <rFont val="Times New Roman"/>
        <family val="1"/>
        <charset val="204"/>
      </rPr>
      <t xml:space="preserve"> (Пятьсот шестьдесят семь тысяч четыреста девяносто один рубль 05 копеек)</t>
    </r>
  </si>
  <si>
    <t>Всего каналов связи</t>
  </si>
  <si>
    <t>от "18" октября 2013 года № 0856300000213000048</t>
  </si>
  <si>
    <t>"18" октября 2013 г.</t>
  </si>
  <si>
    <t>Обоснование начальной (максимальной) цены контракта на оказание услуг связи по предоствлению в пользование каналов 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</si>
</sst>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4" fontId="2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0" fontId="5" fillId="0" borderId="0" xfId="0" applyFont="1"/>
    <xf numFmtId="0" fontId="7" fillId="0" borderId="0" xfId="0" applyFont="1"/>
    <xf numFmtId="4" fontId="1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" fillId="0" borderId="2" xfId="0" applyFont="1" applyBorder="1" applyAlignment="1"/>
    <xf numFmtId="0" fontId="6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tabSelected="1" zoomScale="130" zoomScaleNormal="130" workbookViewId="0">
      <selection activeCell="T9" sqref="T9"/>
    </sheetView>
  </sheetViews>
  <sheetFormatPr defaultRowHeight="12.75" x14ac:dyDescent="0.2"/>
  <cols>
    <col min="1" max="1" width="19.140625" customWidth="1"/>
    <col min="2" max="6" width="0" hidden="1" customWidth="1"/>
    <col min="19" max="19" width="13.140625" customWidth="1"/>
  </cols>
  <sheetData>
    <row r="1" spans="1:19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1" t="s">
        <v>15</v>
      </c>
    </row>
    <row r="2" spans="1:19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" t="s">
        <v>16</v>
      </c>
    </row>
    <row r="3" spans="1:19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" t="s">
        <v>33</v>
      </c>
    </row>
    <row r="4" spans="1:19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A5" s="13" t="s">
        <v>35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19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 ht="15.75" x14ac:dyDescent="0.25">
      <c r="A7" s="18" t="s">
        <v>0</v>
      </c>
      <c r="B7" s="9"/>
      <c r="C7" s="9"/>
      <c r="D7" s="9"/>
      <c r="E7" s="9"/>
      <c r="F7" s="9"/>
      <c r="G7" s="17">
        <v>2014</v>
      </c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 ht="38.25" x14ac:dyDescent="0.2">
      <c r="A8" s="18"/>
      <c r="B8" s="9"/>
      <c r="C8" s="9"/>
      <c r="D8" s="9"/>
      <c r="E8" s="9"/>
      <c r="F8" s="9"/>
      <c r="G8" s="10" t="s">
        <v>17</v>
      </c>
      <c r="H8" s="10" t="s">
        <v>4</v>
      </c>
      <c r="I8" s="10" t="s">
        <v>5</v>
      </c>
      <c r="J8" s="10" t="s">
        <v>6</v>
      </c>
      <c r="K8" s="10" t="s">
        <v>7</v>
      </c>
      <c r="L8" s="10" t="s">
        <v>8</v>
      </c>
      <c r="M8" s="10" t="s">
        <v>9</v>
      </c>
      <c r="N8" s="10" t="s">
        <v>10</v>
      </c>
      <c r="O8" s="10" t="s">
        <v>11</v>
      </c>
      <c r="P8" s="10" t="s">
        <v>12</v>
      </c>
      <c r="Q8" s="10" t="s">
        <v>13</v>
      </c>
      <c r="R8" s="10" t="s">
        <v>14</v>
      </c>
      <c r="S8" s="10" t="s">
        <v>1</v>
      </c>
    </row>
    <row r="9" spans="1:19" ht="66" customHeight="1" x14ac:dyDescent="0.2">
      <c r="A9" s="10" t="s">
        <v>30</v>
      </c>
      <c r="B9" s="9"/>
      <c r="C9" s="9"/>
      <c r="D9" s="9"/>
      <c r="E9" s="9"/>
      <c r="F9" s="9"/>
      <c r="G9" s="9">
        <v>31</v>
      </c>
      <c r="H9" s="9">
        <v>28</v>
      </c>
      <c r="I9" s="9">
        <v>31</v>
      </c>
      <c r="J9" s="11">
        <v>30</v>
      </c>
      <c r="K9" s="11">
        <v>31</v>
      </c>
      <c r="L9" s="11">
        <v>30</v>
      </c>
      <c r="M9" s="11">
        <v>31</v>
      </c>
      <c r="N9" s="11">
        <v>31</v>
      </c>
      <c r="O9" s="11">
        <v>30</v>
      </c>
      <c r="P9" s="11">
        <v>31</v>
      </c>
      <c r="Q9" s="11">
        <v>30</v>
      </c>
      <c r="R9" s="11">
        <v>31</v>
      </c>
      <c r="S9" s="19"/>
    </row>
    <row r="10" spans="1:19" x14ac:dyDescent="0.2">
      <c r="A10" s="10" t="s">
        <v>32</v>
      </c>
      <c r="B10" s="9"/>
      <c r="C10" s="9"/>
      <c r="D10" s="9"/>
      <c r="E10" s="9"/>
      <c r="F10" s="9"/>
      <c r="G10" s="11">
        <v>7</v>
      </c>
      <c r="H10" s="11">
        <v>7</v>
      </c>
      <c r="I10" s="11">
        <v>7</v>
      </c>
      <c r="J10" s="11">
        <v>7</v>
      </c>
      <c r="K10" s="11">
        <v>7</v>
      </c>
      <c r="L10" s="11">
        <v>7</v>
      </c>
      <c r="M10" s="11">
        <v>7</v>
      </c>
      <c r="N10" s="11">
        <v>7</v>
      </c>
      <c r="O10" s="11">
        <v>7</v>
      </c>
      <c r="P10" s="11">
        <v>7</v>
      </c>
      <c r="Q10" s="11">
        <v>7</v>
      </c>
      <c r="R10" s="11">
        <v>7</v>
      </c>
      <c r="S10" s="20"/>
    </row>
    <row r="11" spans="1:19" ht="25.5" x14ac:dyDescent="0.2">
      <c r="A11" s="10" t="s">
        <v>29</v>
      </c>
      <c r="B11" s="9"/>
      <c r="C11" s="9"/>
      <c r="D11" s="9"/>
      <c r="E11" s="9"/>
      <c r="F11" s="9"/>
      <c r="G11" s="12">
        <f>G9*G10</f>
        <v>217</v>
      </c>
      <c r="H11" s="12">
        <f t="shared" ref="H11:R11" si="0">H9*H10</f>
        <v>196</v>
      </c>
      <c r="I11" s="12">
        <f t="shared" si="0"/>
        <v>217</v>
      </c>
      <c r="J11" s="12">
        <f t="shared" si="0"/>
        <v>210</v>
      </c>
      <c r="K11" s="12">
        <f t="shared" si="0"/>
        <v>217</v>
      </c>
      <c r="L11" s="12">
        <f t="shared" si="0"/>
        <v>210</v>
      </c>
      <c r="M11" s="12">
        <f t="shared" si="0"/>
        <v>217</v>
      </c>
      <c r="N11" s="12">
        <f t="shared" si="0"/>
        <v>217</v>
      </c>
      <c r="O11" s="12">
        <f t="shared" si="0"/>
        <v>210</v>
      </c>
      <c r="P11" s="12">
        <f t="shared" si="0"/>
        <v>217</v>
      </c>
      <c r="Q11" s="12">
        <f t="shared" si="0"/>
        <v>210</v>
      </c>
      <c r="R11" s="12">
        <f t="shared" si="0"/>
        <v>217</v>
      </c>
      <c r="S11" s="20"/>
    </row>
    <row r="12" spans="1:19" ht="38.25" x14ac:dyDescent="0.2">
      <c r="A12" s="10" t="s">
        <v>2</v>
      </c>
      <c r="B12" s="9"/>
      <c r="C12" s="9"/>
      <c r="D12" s="9"/>
      <c r="E12" s="9"/>
      <c r="F12" s="9"/>
      <c r="G12" s="9">
        <v>222.11</v>
      </c>
      <c r="H12" s="9">
        <v>222.11</v>
      </c>
      <c r="I12" s="9">
        <v>222.11</v>
      </c>
      <c r="J12" s="9">
        <v>222.11</v>
      </c>
      <c r="K12" s="9">
        <v>222.11</v>
      </c>
      <c r="L12" s="9">
        <v>222.11</v>
      </c>
      <c r="M12" s="9">
        <v>222.11</v>
      </c>
      <c r="N12" s="9">
        <v>222.11</v>
      </c>
      <c r="O12" s="9">
        <v>222.11</v>
      </c>
      <c r="P12" s="9">
        <v>222.11</v>
      </c>
      <c r="Q12" s="9">
        <v>222.11</v>
      </c>
      <c r="R12" s="9">
        <v>222.11</v>
      </c>
      <c r="S12" s="21"/>
    </row>
    <row r="13" spans="1:19" ht="26.25" thickBot="1" x14ac:dyDescent="0.25">
      <c r="A13" s="10" t="s">
        <v>3</v>
      </c>
      <c r="B13" s="9"/>
      <c r="C13" s="9"/>
      <c r="D13" s="9"/>
      <c r="E13" s="9"/>
      <c r="F13" s="9"/>
      <c r="G13" s="9">
        <f>ROUND(G11*G12,2)</f>
        <v>48197.87</v>
      </c>
      <c r="H13" s="9">
        <f t="shared" ref="H13:R13" si="1">ROUND(H11*H12,2)</f>
        <v>43533.56</v>
      </c>
      <c r="I13" s="9">
        <f t="shared" si="1"/>
        <v>48197.87</v>
      </c>
      <c r="J13" s="9">
        <f t="shared" si="1"/>
        <v>46643.1</v>
      </c>
      <c r="K13" s="9">
        <f t="shared" si="1"/>
        <v>48197.87</v>
      </c>
      <c r="L13" s="9">
        <f t="shared" si="1"/>
        <v>46643.1</v>
      </c>
      <c r="M13" s="9">
        <f t="shared" si="1"/>
        <v>48197.87</v>
      </c>
      <c r="N13" s="9">
        <f t="shared" si="1"/>
        <v>48197.87</v>
      </c>
      <c r="O13" s="9">
        <f t="shared" si="1"/>
        <v>46643.1</v>
      </c>
      <c r="P13" s="9">
        <f t="shared" si="1"/>
        <v>48197.87</v>
      </c>
      <c r="Q13" s="9">
        <f t="shared" si="1"/>
        <v>46643.1</v>
      </c>
      <c r="R13" s="9">
        <f t="shared" si="1"/>
        <v>48197.87</v>
      </c>
      <c r="S13" s="12">
        <f>SUM(G13:R13)</f>
        <v>567491.04999999993</v>
      </c>
    </row>
    <row r="14" spans="1:19" ht="15" thickBot="1" x14ac:dyDescent="0.25">
      <c r="A14" s="22" t="s">
        <v>18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6">
        <f>S13</f>
        <v>567491.04999999993</v>
      </c>
    </row>
    <row r="15" spans="1:19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3"/>
    </row>
    <row r="16" spans="1:19" x14ac:dyDescent="0.2">
      <c r="A16" s="15" t="s">
        <v>31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ht="36" customHeight="1" x14ac:dyDescent="0.2">
      <c r="A17" s="14" t="s">
        <v>21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x14ac:dyDescent="0.2">
      <c r="A18" s="2" t="s">
        <v>19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">
      <c r="A19" s="2" t="s">
        <v>20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1" spans="1:19" s="2" customFormat="1" ht="15" customHeight="1" x14ac:dyDescent="0.2">
      <c r="A21" s="24" t="s">
        <v>22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O21" s="26"/>
      <c r="P21" s="26"/>
      <c r="R21" s="24" t="s">
        <v>34</v>
      </c>
      <c r="S21" s="24"/>
    </row>
    <row r="22" spans="1:19" s="2" customFormat="1" ht="12.75" customHeight="1" x14ac:dyDescent="0.2">
      <c r="A22" s="25" t="s">
        <v>23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O22" s="27" t="s">
        <v>24</v>
      </c>
      <c r="P22" s="27"/>
      <c r="Q22" s="8"/>
      <c r="R22" s="27" t="s">
        <v>25</v>
      </c>
      <c r="S22" s="27"/>
    </row>
    <row r="23" spans="1:19" s="2" customFormat="1" ht="15" customHeight="1" x14ac:dyDescent="0.2">
      <c r="B23" s="2" t="s">
        <v>26</v>
      </c>
    </row>
    <row r="24" spans="1:19" s="2" customFormat="1" ht="15" customHeight="1" x14ac:dyDescent="0.2">
      <c r="A24" s="24" t="s">
        <v>28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O24" s="26"/>
      <c r="P24" s="26"/>
      <c r="R24" s="24" t="s">
        <v>34</v>
      </c>
      <c r="S24" s="24"/>
    </row>
    <row r="25" spans="1:19" s="2" customFormat="1" x14ac:dyDescent="0.2">
      <c r="A25" s="25" t="s">
        <v>23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O25" s="27" t="s">
        <v>24</v>
      </c>
      <c r="P25" s="27"/>
      <c r="Q25" s="8"/>
      <c r="R25" s="27" t="s">
        <v>27</v>
      </c>
      <c r="S25" s="27"/>
    </row>
    <row r="26" spans="1:19" s="2" customFormat="1" x14ac:dyDescent="0.2"/>
    <row r="27" spans="1:19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</sheetData>
  <mergeCells count="20">
    <mergeCell ref="R22:S22"/>
    <mergeCell ref="R25:S25"/>
    <mergeCell ref="R21:S21"/>
    <mergeCell ref="R24:S24"/>
    <mergeCell ref="O24:P24"/>
    <mergeCell ref="O25:P25"/>
    <mergeCell ref="A24:L24"/>
    <mergeCell ref="A25:L25"/>
    <mergeCell ref="O21:P21"/>
    <mergeCell ref="O22:P22"/>
    <mergeCell ref="A22:L22"/>
    <mergeCell ref="A21:L21"/>
    <mergeCell ref="A5:S5"/>
    <mergeCell ref="A17:S17"/>
    <mergeCell ref="A16:S16"/>
    <mergeCell ref="A6:S6"/>
    <mergeCell ref="G7:S7"/>
    <mergeCell ref="A7:A8"/>
    <mergeCell ref="S9:S12"/>
    <mergeCell ref="A14:R14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 НМЦК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kshirinkina</cp:lastModifiedBy>
  <cp:lastPrinted>2013-10-14T07:31:20Z</cp:lastPrinted>
  <dcterms:created xsi:type="dcterms:W3CDTF">2002-03-11T10:22:12Z</dcterms:created>
  <dcterms:modified xsi:type="dcterms:W3CDTF">2013-10-18T07:08:22Z</dcterms:modified>
</cp:coreProperties>
</file>