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10560" windowHeight="7740"/>
  </bookViews>
  <sheets>
    <sheet name="ККАТ" sheetId="5" r:id="rId1"/>
  </sheets>
  <definedNames>
    <definedName name="_xlnm.Print_Area" localSheetId="0">ККАТ!$A$1:$J$17</definedName>
  </definedNames>
  <calcPr calcId="145621"/>
</workbook>
</file>

<file path=xl/calcChain.xml><?xml version="1.0" encoding="utf-8"?>
<calcChain xmlns="http://schemas.openxmlformats.org/spreadsheetml/2006/main">
  <c r="E10" i="5" l="1"/>
  <c r="E11" i="5"/>
  <c r="E9" i="5"/>
  <c r="J10" i="5" l="1"/>
  <c r="J9" i="5"/>
  <c r="F9" i="5" l="1"/>
  <c r="I9" i="5" s="1"/>
  <c r="F10" i="5"/>
  <c r="I10" i="5" s="1"/>
  <c r="J11" i="5" l="1"/>
  <c r="J12" i="5" s="1"/>
  <c r="F11" i="5" l="1"/>
  <c r="I11" i="5" s="1"/>
  <c r="I12" i="5" s="1"/>
</calcChain>
</file>

<file path=xl/sharedStrings.xml><?xml version="1.0" encoding="utf-8"?>
<sst xmlns="http://schemas.openxmlformats.org/spreadsheetml/2006/main" count="21" uniqueCount="19">
  <si>
    <t>Обоснование начальной (максимальной) цены контракта</t>
  </si>
  <si>
    <t>Показатель</t>
  </si>
  <si>
    <t>№ п/п</t>
  </si>
  <si>
    <t>Всего:</t>
  </si>
  <si>
    <t>Период содержания, год</t>
  </si>
  <si>
    <t>Количество, шт.</t>
  </si>
  <si>
    <t>Начальная (максимальная) цена контракта, руб.</t>
  </si>
  <si>
    <t>Объем работ по контракту</t>
  </si>
  <si>
    <t>Стоимость работ по содержанию КТСВ с учетом ИРД, руб. ККАТ</t>
  </si>
  <si>
    <t>Стоимость работ по содержанию КТСВ с учетом ИРД, руб. ККАТ (месяц)</t>
  </si>
  <si>
    <t>* Стоимость определенна в соответствии с Методикой расчета и размера стоимости работ по содержанию на автомобильных дорогах местного значения дорожных знаков, светофорных объектов, дорожной разметки, комплекса технических средств видеонаблюдения и управления дорожным движением, разработке проектов и схем организации дорожного движения, утвержденной постановлением администрации г. Перми от 26.07.2012 № 412.</t>
  </si>
  <si>
    <t>Стоимость содержания одного комплекса контроля абонентских терминалов*</t>
  </si>
  <si>
    <t xml:space="preserve">Приложение № 2 к документации </t>
  </si>
  <si>
    <t>об открытом аукционе в электронной форме</t>
  </si>
  <si>
    <t>от «18» октября 2013 года № 0856300000213000050</t>
  </si>
  <si>
    <t>Стоимость работ по содержанию комплекса технических средств видеонаблюдения, руб. ККАТ (год) с учетом ИРД, который составляет 0,972</t>
  </si>
  <si>
    <t>Индекс раста доходов на 2014 год</t>
  </si>
  <si>
    <t>на выполнение работ по содержанию комплекса технических средств видеонаблюдения и управления дорожным движением на улично-дорожной сети города Перми, в части содержания комплексов контроля абонентских терминалов</t>
  </si>
  <si>
    <t>Начальная (максимальная) цена контракта составляет 284 909 руб. 04 коп. (Двести восемьдесят четыре тысячи девятьсот девять рублей 04 копейки)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</si>
</sst>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0.0"/>
    <numFmt numFmtId="166" formatCode="#,##0.000"/>
  </numFmts>
  <fonts count="5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166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70" zoomScaleNormal="70" workbookViewId="0">
      <selection activeCell="A16" sqref="A16:J20"/>
    </sheetView>
  </sheetViews>
  <sheetFormatPr defaultRowHeight="15" x14ac:dyDescent="0.25"/>
  <cols>
    <col min="2" max="2" width="24.140625" customWidth="1"/>
    <col min="3" max="3" width="23.5703125" customWidth="1"/>
    <col min="4" max="6" width="15.5703125" customWidth="1"/>
    <col min="7" max="7" width="15.85546875" customWidth="1"/>
    <col min="8" max="8" width="13.5703125" customWidth="1"/>
    <col min="9" max="9" width="19.42578125" customWidth="1"/>
    <col min="10" max="10" width="14.85546875" customWidth="1"/>
  </cols>
  <sheetData>
    <row r="1" spans="1:10" x14ac:dyDescent="0.25">
      <c r="J1" s="11" t="s">
        <v>12</v>
      </c>
    </row>
    <row r="2" spans="1:10" x14ac:dyDescent="0.25">
      <c r="J2" s="11" t="s">
        <v>13</v>
      </c>
    </row>
    <row r="3" spans="1:10" x14ac:dyDescent="0.25">
      <c r="J3" s="11" t="s">
        <v>14</v>
      </c>
    </row>
    <row r="5" spans="1:10" ht="18.75" x14ac:dyDescent="0.3">
      <c r="A5" s="14" t="s">
        <v>0</v>
      </c>
      <c r="B5" s="14"/>
      <c r="C5" s="14"/>
      <c r="D5" s="14"/>
      <c r="E5" s="14"/>
      <c r="F5" s="14"/>
      <c r="G5" s="14"/>
      <c r="H5" s="14"/>
      <c r="I5" s="14"/>
    </row>
    <row r="6" spans="1:10" ht="41.25" customHeight="1" x14ac:dyDescent="0.25">
      <c r="A6" s="18" t="s">
        <v>17</v>
      </c>
      <c r="B6" s="18"/>
      <c r="C6" s="18"/>
      <c r="D6" s="18"/>
      <c r="E6" s="18"/>
      <c r="F6" s="18"/>
      <c r="G6" s="18"/>
      <c r="H6" s="18"/>
      <c r="I6" s="18"/>
      <c r="J6" s="18"/>
    </row>
    <row r="8" spans="1:10" ht="141.75" x14ac:dyDescent="0.25">
      <c r="A8" s="1" t="s">
        <v>2</v>
      </c>
      <c r="B8" s="1" t="s">
        <v>1</v>
      </c>
      <c r="C8" s="1" t="s">
        <v>15</v>
      </c>
      <c r="D8" s="1" t="s">
        <v>16</v>
      </c>
      <c r="E8" s="1" t="s">
        <v>8</v>
      </c>
      <c r="F8" s="1" t="s">
        <v>9</v>
      </c>
      <c r="G8" s="1" t="s">
        <v>5</v>
      </c>
      <c r="H8" s="1" t="s">
        <v>4</v>
      </c>
      <c r="I8" s="1" t="s">
        <v>6</v>
      </c>
      <c r="J8" s="1" t="s">
        <v>7</v>
      </c>
    </row>
    <row r="9" spans="1:10" ht="78.75" x14ac:dyDescent="0.25">
      <c r="A9" s="2">
        <v>1</v>
      </c>
      <c r="B9" s="3" t="s">
        <v>11</v>
      </c>
      <c r="C9" s="4">
        <v>95351.1</v>
      </c>
      <c r="D9" s="8">
        <v>0.996</v>
      </c>
      <c r="E9" s="4">
        <f>ROUND(C9*D9,2)</f>
        <v>94969.7</v>
      </c>
      <c r="F9" s="9">
        <f t="shared" ref="F9:F10" si="0">ROUND(E9/12,2)</f>
        <v>7914.14</v>
      </c>
      <c r="G9" s="5">
        <v>1</v>
      </c>
      <c r="H9" s="6">
        <v>12</v>
      </c>
      <c r="I9" s="4">
        <f>ROUND(F9*G9*H9,2)</f>
        <v>94969.68</v>
      </c>
      <c r="J9" s="5">
        <f t="shared" ref="J9:J10" si="1">G9*H9</f>
        <v>12</v>
      </c>
    </row>
    <row r="10" spans="1:10" ht="78.75" x14ac:dyDescent="0.25">
      <c r="A10" s="2">
        <v>2</v>
      </c>
      <c r="B10" s="3" t="s">
        <v>11</v>
      </c>
      <c r="C10" s="4">
        <v>95351.1</v>
      </c>
      <c r="D10" s="8">
        <v>0.996</v>
      </c>
      <c r="E10" s="4">
        <f t="shared" ref="E10:E11" si="2">ROUND(C10*D10,2)</f>
        <v>94969.7</v>
      </c>
      <c r="F10" s="9">
        <f t="shared" si="0"/>
        <v>7914.14</v>
      </c>
      <c r="G10" s="5">
        <v>1</v>
      </c>
      <c r="H10" s="6">
        <v>12</v>
      </c>
      <c r="I10" s="4">
        <f t="shared" ref="I10:I11" si="3">ROUND(F10*G10*H10,2)</f>
        <v>94969.68</v>
      </c>
      <c r="J10" s="5">
        <f t="shared" si="1"/>
        <v>12</v>
      </c>
    </row>
    <row r="11" spans="1:10" ht="78.75" x14ac:dyDescent="0.25">
      <c r="A11" s="2">
        <v>3</v>
      </c>
      <c r="B11" s="3" t="s">
        <v>11</v>
      </c>
      <c r="C11" s="4">
        <v>95351.1</v>
      </c>
      <c r="D11" s="8">
        <v>0.996</v>
      </c>
      <c r="E11" s="4">
        <f t="shared" si="2"/>
        <v>94969.7</v>
      </c>
      <c r="F11" s="9">
        <f>ROUND(E11/12,2)</f>
        <v>7914.14</v>
      </c>
      <c r="G11" s="5">
        <v>1</v>
      </c>
      <c r="H11" s="6">
        <v>12</v>
      </c>
      <c r="I11" s="4">
        <f t="shared" si="3"/>
        <v>94969.68</v>
      </c>
      <c r="J11" s="5">
        <f>G11*H11</f>
        <v>12</v>
      </c>
    </row>
    <row r="12" spans="1:10" ht="15.75" x14ac:dyDescent="0.25">
      <c r="A12" s="15" t="s">
        <v>3</v>
      </c>
      <c r="B12" s="16"/>
      <c r="C12" s="16"/>
      <c r="D12" s="16"/>
      <c r="E12" s="16"/>
      <c r="F12" s="16"/>
      <c r="G12" s="16"/>
      <c r="H12" s="17"/>
      <c r="I12" s="7">
        <f>SUM(I9:I11)</f>
        <v>284909.03999999998</v>
      </c>
      <c r="J12" s="10">
        <f>SUM(J9:J11)</f>
        <v>36</v>
      </c>
    </row>
    <row r="14" spans="1:10" ht="15.75" x14ac:dyDescent="0.25">
      <c r="A14" s="12" t="s">
        <v>18</v>
      </c>
    </row>
    <row r="16" spans="1:10" ht="54.75" customHeight="1" x14ac:dyDescent="0.25">
      <c r="A16" s="13" t="s">
        <v>10</v>
      </c>
      <c r="B16" s="13"/>
      <c r="C16" s="13"/>
      <c r="D16" s="13"/>
      <c r="E16" s="13"/>
      <c r="F16" s="13"/>
      <c r="G16" s="13"/>
      <c r="H16" s="13"/>
      <c r="I16" s="13"/>
      <c r="J16" s="13"/>
    </row>
    <row r="17" spans="1:10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</row>
    <row r="18" spans="1:10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</row>
    <row r="19" spans="1:10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10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</row>
  </sheetData>
  <mergeCells count="4">
    <mergeCell ref="A16:J20"/>
    <mergeCell ref="A5:I5"/>
    <mergeCell ref="A12:H12"/>
    <mergeCell ref="A6:J6"/>
  </mergeCells>
  <pageMargins left="0.25" right="0.25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ККАТ</vt:lpstr>
      <vt:lpstr>ККАТ!Область_печати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Булынина</dc:creator>
  <cp:lastModifiedBy>kshirinkina</cp:lastModifiedBy>
  <cp:lastPrinted>2013-10-18T06:16:57Z</cp:lastPrinted>
  <dcterms:created xsi:type="dcterms:W3CDTF">2012-09-27T04:51:43Z</dcterms:created>
  <dcterms:modified xsi:type="dcterms:W3CDTF">2013-10-18T07:08:26Z</dcterms:modified>
</cp:coreProperties>
</file>