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1" i="1"/>
  <c r="F11" s="1"/>
  <c r="E12"/>
  <c r="F12" s="1"/>
  <c r="A12"/>
  <c r="A13" s="1"/>
  <c r="A11"/>
  <c r="E13" l="1"/>
  <c r="F13" s="1"/>
  <c r="E10"/>
  <c r="F10" s="1"/>
  <c r="E8" l="1"/>
  <c r="E9"/>
  <c r="C21"/>
  <c r="C24" s="1"/>
  <c r="F8" l="1"/>
  <c r="F9"/>
  <c r="F14" l="1"/>
  <c r="F15" l="1"/>
  <c r="F16" s="1"/>
  <c r="F17" s="1"/>
</calcChain>
</file>

<file path=xl/sharedStrings.xml><?xml version="1.0" encoding="utf-8"?>
<sst xmlns="http://schemas.openxmlformats.org/spreadsheetml/2006/main" count="37" uniqueCount="37">
  <si>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</si>
  <si>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</si>
  <si>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</si>
  <si>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</si>
  <si>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</si>
  <si>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</si>
  <si>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</si>
  <si>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</si>
  <si>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</si>
  <si>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</si>
  <si>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</si>
  <si>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</si>
  <si>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</si>
  <si>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</si>
  <si>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</si>
  <si>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</si>
  <si>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</si>
  <si>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</si>
  <si>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</si>
  <si>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</si>
  <si>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"Водоснабжение и водоотведение"</t>
  </si>
  <si>
    <t>накладные расчитаны с учетом запросов в сетевые компании</t>
  </si>
  <si>
    <t>***</t>
  </si>
  <si>
    <t>расчитано ресурсным методом</t>
  </si>
  <si>
    <t>Пенс. фонд, в процентах</t>
  </si>
  <si>
    <t>и.о. директора МБУ "БГП"</t>
  </si>
  <si>
    <t xml:space="preserve">Итого: </t>
  </si>
  <si>
    <t>Приложение № 4 к  документации об открытом аукционе в элекронной форме</t>
  </si>
  <si>
    <t>Инженер-электрик</t>
  </si>
  <si>
    <t>Инженер по системам связи</t>
  </si>
  <si>
    <t>Инженер-картограф</t>
  </si>
  <si>
    <t>Накладные расходы*** (30 %), руб.</t>
  </si>
  <si>
    <t>Е.С.Ермолина</t>
  </si>
  <si>
    <t>Инженер-строитель по специальности "Газоснабжение"</t>
  </si>
  <si>
    <t>Инженер-строитель по специальности "Теплоснабжение"</t>
  </si>
  <si>
    <t xml:space="preserve"> </t>
  </si>
  <si>
    <t>Итого, начальная (макисмальная) цена гражданско-правового договора: Двести тридцать девять тысяч шестьсот семьдесят два рубля 16 копеек.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</si>
</sst>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1" fontId="1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8"/>
  <sheetViews>
    <sheetView tabSelected="1" workbookViewId="0">
      <selection activeCell="F24" sqref="F24"/>
    </sheetView>
  </sheetViews>
  <sheetFormatPr defaultRowHeight="15"/>
  <cols>
    <col min="1" max="1" width="4.7109375" customWidth="1"/>
    <col min="2" max="2" width="36.42578125" customWidth="1"/>
    <col min="3" max="3" width="8.42578125" customWidth="1"/>
    <col min="5" max="5" width="10" customWidth="1"/>
    <col min="6" max="6" width="18.140625" customWidth="1"/>
    <col min="7" max="7" width="10.7109375" customWidth="1"/>
  </cols>
  <sheetData>
    <row r="1" spans="1:15" s="15" customFormat="1">
      <c r="B1" s="32" t="s">
        <v>27</v>
      </c>
      <c r="C1" s="32"/>
      <c r="D1" s="32"/>
      <c r="E1" s="32"/>
      <c r="F1" s="32"/>
    </row>
    <row r="2" spans="1:15" ht="23.25" customHeight="1">
      <c r="B2" s="33" t="s">
        <v>2</v>
      </c>
      <c r="C2" s="33"/>
      <c r="D2" s="33"/>
      <c r="E2" s="33"/>
      <c r="F2" s="33"/>
    </row>
    <row r="3" spans="1:15">
      <c r="B3" s="34"/>
      <c r="C3" s="34"/>
      <c r="D3" s="34"/>
      <c r="E3" s="34"/>
      <c r="F3" s="34"/>
    </row>
    <row r="4" spans="1:15">
      <c r="B4" s="1"/>
    </row>
    <row r="5" spans="1:15" ht="45" customHeight="1">
      <c r="A5" s="4" t="s">
        <v>0</v>
      </c>
      <c r="B5" s="13" t="s">
        <v>1</v>
      </c>
      <c r="C5" s="35" t="s">
        <v>5</v>
      </c>
      <c r="D5" s="35" t="s">
        <v>6</v>
      </c>
      <c r="E5" s="35" t="s">
        <v>7</v>
      </c>
      <c r="F5" s="35" t="s">
        <v>18</v>
      </c>
      <c r="G5" s="2"/>
      <c r="H5" s="2"/>
      <c r="I5" s="2"/>
      <c r="J5" s="2"/>
    </row>
    <row r="6" spans="1:15" ht="134.25" customHeight="1">
      <c r="A6" s="4" t="s">
        <v>9</v>
      </c>
      <c r="B6" s="9" t="s">
        <v>3</v>
      </c>
      <c r="C6" s="36"/>
      <c r="D6" s="36"/>
      <c r="E6" s="36"/>
      <c r="F6" s="36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5" t="s">
        <v>8</v>
      </c>
      <c r="C7" s="5"/>
      <c r="D7" s="5"/>
      <c r="E7" s="5"/>
      <c r="F7" s="5"/>
      <c r="G7" s="6"/>
      <c r="H7" s="2"/>
      <c r="I7" s="2"/>
      <c r="J7" s="2"/>
      <c r="K7" s="3"/>
      <c r="L7" s="2"/>
      <c r="M7" s="2"/>
      <c r="N7" s="2"/>
      <c r="O7" s="2"/>
    </row>
    <row r="8" spans="1:15" ht="30">
      <c r="A8" s="4">
        <v>1</v>
      </c>
      <c r="B8" s="5" t="s">
        <v>20</v>
      </c>
      <c r="C8" s="11">
        <v>2000</v>
      </c>
      <c r="D8" s="4">
        <v>10</v>
      </c>
      <c r="E8" s="11">
        <f>C8*D8</f>
        <v>20000</v>
      </c>
      <c r="F8" s="11">
        <f>E8+(E8*C24/100)</f>
        <v>26040</v>
      </c>
      <c r="G8" s="6"/>
      <c r="H8" s="2"/>
      <c r="I8" s="2"/>
      <c r="J8" s="2"/>
      <c r="K8" s="3"/>
      <c r="L8" s="2"/>
      <c r="M8" s="2"/>
      <c r="N8" s="2"/>
      <c r="O8" s="2"/>
    </row>
    <row r="9" spans="1:15">
      <c r="A9" s="4">
        <v>2</v>
      </c>
      <c r="B9" s="5" t="s">
        <v>28</v>
      </c>
      <c r="C9" s="11">
        <v>2000</v>
      </c>
      <c r="D9" s="4">
        <v>10</v>
      </c>
      <c r="E9" s="11">
        <f t="shared" ref="E9" si="0">C9*D9</f>
        <v>20000</v>
      </c>
      <c r="F9" s="11">
        <f>E9+(E9*C24/100)</f>
        <v>26040</v>
      </c>
      <c r="G9" s="6"/>
      <c r="H9" s="2"/>
      <c r="I9" s="2"/>
      <c r="J9" s="2"/>
      <c r="K9" s="3"/>
      <c r="L9" s="2"/>
      <c r="M9" s="2"/>
      <c r="N9" s="2"/>
      <c r="O9" s="2"/>
    </row>
    <row r="10" spans="1:15">
      <c r="A10" s="4">
        <v>3</v>
      </c>
      <c r="B10" s="5" t="s">
        <v>29</v>
      </c>
      <c r="C10" s="11">
        <v>2000</v>
      </c>
      <c r="D10" s="4">
        <v>10</v>
      </c>
      <c r="E10" s="11">
        <f t="shared" ref="E10:E12" si="1">C10*D10</f>
        <v>20000</v>
      </c>
      <c r="F10" s="11">
        <f>E10+(E10*C24/100)</f>
        <v>26040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 ht="30">
      <c r="A11" s="4">
        <f>A10+1</f>
        <v>4</v>
      </c>
      <c r="B11" s="5" t="s">
        <v>33</v>
      </c>
      <c r="C11" s="11">
        <v>2000</v>
      </c>
      <c r="D11" s="4">
        <v>10</v>
      </c>
      <c r="E11" s="11">
        <f t="shared" si="1"/>
        <v>20000</v>
      </c>
      <c r="F11" s="11">
        <f>E11+(E11*C24/100)</f>
        <v>26040</v>
      </c>
      <c r="G11" s="28"/>
      <c r="H11" s="2"/>
      <c r="I11" s="2"/>
      <c r="J11" s="2"/>
      <c r="K11" s="3"/>
      <c r="L11" s="2"/>
      <c r="M11" s="2"/>
      <c r="N11" s="2"/>
      <c r="O11" s="2"/>
    </row>
    <row r="12" spans="1:15" ht="30">
      <c r="A12" s="4">
        <f t="shared" ref="A12:A13" si="2">A11+1</f>
        <v>5</v>
      </c>
      <c r="B12" s="5" t="s">
        <v>34</v>
      </c>
      <c r="C12" s="11">
        <v>2000</v>
      </c>
      <c r="D12" s="4">
        <v>10</v>
      </c>
      <c r="E12" s="11">
        <f t="shared" si="1"/>
        <v>20000</v>
      </c>
      <c r="F12" s="11">
        <f>E12+(E12*C24/100)</f>
        <v>26040</v>
      </c>
      <c r="G12" s="28"/>
      <c r="H12" s="2"/>
      <c r="I12" s="2"/>
      <c r="J12" s="2"/>
      <c r="K12" s="3"/>
      <c r="L12" s="2"/>
      <c r="M12" s="2"/>
      <c r="N12" s="2"/>
      <c r="O12" s="2"/>
    </row>
    <row r="13" spans="1:15">
      <c r="A13" s="4">
        <f t="shared" si="2"/>
        <v>6</v>
      </c>
      <c r="B13" s="5" t="s">
        <v>30</v>
      </c>
      <c r="C13" s="11">
        <v>2000</v>
      </c>
      <c r="D13" s="4">
        <v>10</v>
      </c>
      <c r="E13" s="11">
        <f t="shared" ref="E13" si="3">C13*D13</f>
        <v>20000</v>
      </c>
      <c r="F13" s="11">
        <f>E13+(E13*C24/100)</f>
        <v>26040</v>
      </c>
      <c r="G13" s="6"/>
      <c r="H13" s="2"/>
      <c r="I13" s="2"/>
      <c r="J13" s="2"/>
      <c r="K13" s="3"/>
      <c r="L13" s="2"/>
      <c r="M13" s="2"/>
      <c r="N13" s="2" t="s">
        <v>35</v>
      </c>
      <c r="O13" s="2"/>
    </row>
    <row r="14" spans="1:15">
      <c r="A14" s="5"/>
      <c r="B14" s="5" t="s">
        <v>14</v>
      </c>
      <c r="C14" s="5"/>
      <c r="D14" s="5"/>
      <c r="E14" s="5"/>
      <c r="F14" s="11">
        <f>SUM(F8:F13)</f>
        <v>156240</v>
      </c>
      <c r="G14" s="6"/>
      <c r="H14" s="2"/>
      <c r="I14" s="2"/>
      <c r="J14" s="2"/>
      <c r="K14" s="2"/>
      <c r="L14" s="2"/>
      <c r="M14" s="2"/>
      <c r="N14" s="2"/>
      <c r="O14" s="2"/>
    </row>
    <row r="15" spans="1:15">
      <c r="A15" s="5"/>
      <c r="B15" s="5" t="s">
        <v>31</v>
      </c>
      <c r="C15" s="5"/>
      <c r="D15" s="5"/>
      <c r="E15" s="5"/>
      <c r="F15" s="12">
        <f>F14+(F14*30/100)</f>
        <v>203112</v>
      </c>
      <c r="G15" s="6"/>
      <c r="H15" s="2"/>
      <c r="I15" s="2"/>
      <c r="J15" s="2"/>
      <c r="K15" s="2"/>
      <c r="L15" s="2"/>
      <c r="M15" s="2" t="s">
        <v>19</v>
      </c>
      <c r="N15" s="2"/>
      <c r="O15" s="2"/>
    </row>
    <row r="16" spans="1:15">
      <c r="A16" s="5"/>
      <c r="B16" s="5" t="s">
        <v>15</v>
      </c>
      <c r="C16" s="5"/>
      <c r="D16" s="5"/>
      <c r="E16" s="5"/>
      <c r="F16" s="12">
        <f>F15+(F15*18/100)</f>
        <v>239672.16</v>
      </c>
      <c r="G16" s="6"/>
      <c r="H16" s="2"/>
      <c r="I16" s="2"/>
      <c r="J16" s="2"/>
      <c r="K16" s="2"/>
      <c r="L16" s="2"/>
      <c r="M16" s="2"/>
      <c r="N16" s="2"/>
      <c r="O16" s="2"/>
    </row>
    <row r="17" spans="1:18">
      <c r="A17" s="8"/>
      <c r="B17" s="10" t="s">
        <v>16</v>
      </c>
      <c r="C17" s="9"/>
      <c r="D17" s="9"/>
      <c r="E17" s="9"/>
      <c r="F17" s="16">
        <f>F16</f>
        <v>239672.16</v>
      </c>
      <c r="G17" s="27"/>
      <c r="H17" s="2"/>
      <c r="I17" s="2"/>
      <c r="J17" s="2"/>
      <c r="K17" s="2"/>
      <c r="L17" s="2"/>
      <c r="M17" s="2"/>
      <c r="N17" s="2"/>
      <c r="O17" s="2"/>
    </row>
    <row r="18" spans="1:18">
      <c r="A18" s="6"/>
      <c r="B18" s="2"/>
      <c r="C18" s="6"/>
      <c r="D18" s="6"/>
      <c r="E18" s="6"/>
      <c r="F18" s="6"/>
      <c r="G18" s="6"/>
      <c r="H18" s="2"/>
      <c r="I18" s="2"/>
      <c r="J18" s="2"/>
      <c r="K18" s="2"/>
      <c r="L18" s="2"/>
      <c r="M18" s="2"/>
      <c r="N18" s="2"/>
      <c r="O18" s="2"/>
    </row>
    <row r="19" spans="1:18">
      <c r="A19" s="2"/>
      <c r="B19" s="7" t="s">
        <v>17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8" s="19" customFormat="1" ht="21" customHeight="1">
      <c r="A20" s="26" t="s">
        <v>4</v>
      </c>
      <c r="B20" s="37" t="s">
        <v>23</v>
      </c>
      <c r="C20" s="37"/>
      <c r="D20" s="37"/>
      <c r="E20" s="37"/>
      <c r="F20" s="37"/>
      <c r="G20" s="6"/>
      <c r="H20" s="6"/>
      <c r="I20" s="6"/>
      <c r="J20" s="6"/>
      <c r="K20" s="6"/>
      <c r="L20" s="21"/>
      <c r="M20" s="21"/>
      <c r="N20" s="21"/>
      <c r="O20" s="21"/>
    </row>
    <row r="21" spans="1:18" s="19" customFormat="1">
      <c r="A21" s="20" t="s">
        <v>10</v>
      </c>
      <c r="B21" s="5" t="s">
        <v>12</v>
      </c>
      <c r="C21" s="11">
        <f>2.9+5.1</f>
        <v>8</v>
      </c>
      <c r="D21" s="21"/>
    </row>
    <row r="22" spans="1:18" s="19" customFormat="1">
      <c r="A22" s="21"/>
      <c r="B22" s="5" t="s">
        <v>24</v>
      </c>
      <c r="C22" s="11">
        <v>22</v>
      </c>
      <c r="D22" s="21"/>
    </row>
    <row r="23" spans="1:18" s="19" customFormat="1" ht="30">
      <c r="A23" s="21"/>
      <c r="B23" s="5" t="s">
        <v>13</v>
      </c>
      <c r="C23" s="11">
        <v>0.2</v>
      </c>
      <c r="D23" s="21"/>
    </row>
    <row r="24" spans="1:18" s="19" customFormat="1">
      <c r="A24" s="21"/>
      <c r="B24" s="22" t="s">
        <v>11</v>
      </c>
      <c r="C24" s="23">
        <f>C21+C22+C23</f>
        <v>30.2</v>
      </c>
      <c r="D24" s="21"/>
      <c r="F24" s="24"/>
    </row>
    <row r="25" spans="1:18" s="19" customFormat="1">
      <c r="A25" s="18" t="s">
        <v>22</v>
      </c>
      <c r="B25" s="19" t="s">
        <v>21</v>
      </c>
    </row>
    <row r="26" spans="1:18" ht="36" customHeight="1">
      <c r="A26" s="29" t="s">
        <v>36</v>
      </c>
      <c r="B26" s="30" t="s">
        <v>26</v>
      </c>
      <c r="C26" s="30"/>
      <c r="D26" s="30"/>
      <c r="E26" s="30"/>
      <c r="F26" s="30"/>
    </row>
    <row r="27" spans="1:18">
      <c r="A27" s="30"/>
      <c r="B27" s="30"/>
      <c r="C27" s="30"/>
      <c r="D27" s="30"/>
      <c r="E27" s="30"/>
      <c r="F27" s="30"/>
    </row>
    <row r="28" spans="1:18" ht="25.5" customHeight="1">
      <c r="B28" s="17" t="s">
        <v>25</v>
      </c>
      <c r="C28" s="17"/>
      <c r="D28" s="25"/>
      <c r="E28" s="31" t="s">
        <v>32</v>
      </c>
      <c r="F28" s="31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</row>
  </sheetData>
  <mergeCells count="11">
    <mergeCell ref="A26:F26"/>
    <mergeCell ref="A27:F27"/>
    <mergeCell ref="E28:F28"/>
    <mergeCell ref="B1:F1"/>
    <mergeCell ref="B2:F2"/>
    <mergeCell ref="B3:F3"/>
    <mergeCell ref="C5:C6"/>
    <mergeCell ref="D5:D6"/>
    <mergeCell ref="E5:E6"/>
    <mergeCell ref="F5:F6"/>
    <mergeCell ref="B20:F20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2013-08-08T07:46:06Z</cp:lastPrinted>
  <dcterms:created xsi:type="dcterms:W3CDTF">2012-10-19T05:12:03Z</dcterms:created>
  <dcterms:modified xsi:type="dcterms:W3CDTF">2013-10-24T02:03:17Z</dcterms:modified>
</cp:coreProperties>
</file>