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ronnikova-vn\Desktop\МЗ НА 2014 ГОД\ЗК диспансеризация 2014\"/>
    </mc:Choice>
  </mc:AlternateContent>
  <bookViews>
    <workbookView xWindow="120" yWindow="105" windowWidth="11340" windowHeight="88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41" i="1" l="1"/>
  <c r="G41" i="1"/>
  <c r="D14" i="1"/>
  <c r="I15" i="1"/>
  <c r="L15" i="1" s="1"/>
  <c r="I16" i="1"/>
  <c r="L16" i="1" s="1"/>
  <c r="I17" i="1"/>
  <c r="L17" i="1" s="1"/>
  <c r="I18" i="1"/>
  <c r="L18" i="1" s="1"/>
  <c r="I19" i="1"/>
  <c r="L19" i="1" s="1"/>
  <c r="I20" i="1"/>
  <c r="L20" i="1" s="1"/>
  <c r="I21" i="1"/>
  <c r="L21" i="1" s="1"/>
  <c r="I22" i="1"/>
  <c r="L22" i="1" s="1"/>
  <c r="I23" i="1"/>
  <c r="L23" i="1" s="1"/>
  <c r="I24" i="1"/>
  <c r="L24" i="1" s="1"/>
  <c r="I25" i="1"/>
  <c r="L25" i="1" s="1"/>
  <c r="I26" i="1"/>
  <c r="L26" i="1" s="1"/>
  <c r="I27" i="1"/>
  <c r="L27" i="1" s="1"/>
  <c r="I28" i="1"/>
  <c r="L28" i="1" s="1"/>
  <c r="I29" i="1"/>
  <c r="L29" i="1" s="1"/>
  <c r="I30" i="1"/>
  <c r="L30" i="1" s="1"/>
  <c r="I31" i="1"/>
  <c r="L31" i="1" s="1"/>
  <c r="I32" i="1"/>
  <c r="L32" i="1" s="1"/>
  <c r="I33" i="1"/>
  <c r="L33" i="1" s="1"/>
  <c r="I34" i="1"/>
  <c r="L34" i="1" s="1"/>
  <c r="I35" i="1"/>
  <c r="L35" i="1" s="1"/>
  <c r="I36" i="1"/>
  <c r="L36" i="1" s="1"/>
  <c r="I37" i="1"/>
  <c r="L37" i="1" s="1"/>
  <c r="I38" i="1"/>
  <c r="L38" i="1" s="1"/>
  <c r="I39" i="1"/>
  <c r="L39" i="1" s="1"/>
  <c r="I40" i="1"/>
  <c r="L40" i="1" s="1"/>
  <c r="I14" i="1"/>
  <c r="I41" i="1" l="1"/>
  <c r="L14" i="1"/>
  <c r="L41" i="1" s="1"/>
  <c r="C41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H14" i="1"/>
  <c r="H41" i="1" s="1"/>
  <c r="F14" i="1"/>
  <c r="D41" i="1" l="1"/>
  <c r="F41" i="1"/>
</calcChain>
</file>

<file path=xl/sharedStrings.xml><?xml version="1.0" encoding="utf-8"?>
<sst xmlns="http://schemas.openxmlformats.org/spreadsheetml/2006/main" count="81" uniqueCount="54">
  <si>
    <t>№</t>
  </si>
  <si>
    <t>Предложение о цене за ед., руб. с НДС</t>
  </si>
  <si>
    <t>Средняя цена за ед., руб. с НДС</t>
  </si>
  <si>
    <t xml:space="preserve">Кол-во </t>
  </si>
  <si>
    <r>
      <t>Источник информации:</t>
    </r>
    <r>
      <rPr>
        <sz val="11"/>
        <rFont val="Times New Roman"/>
        <family val="1"/>
        <charset val="204"/>
      </rPr>
      <t xml:space="preserve"> коммерческие предложения</t>
    </r>
  </si>
  <si>
    <t>Ед. измерения</t>
  </si>
  <si>
    <t>с кол.ом</t>
  </si>
  <si>
    <t>с кол-ом</t>
  </si>
  <si>
    <t>Участник рынка №1</t>
  </si>
  <si>
    <t>Участник рынка №2</t>
  </si>
  <si>
    <t>Участник рынка №3</t>
  </si>
  <si>
    <t>x</t>
  </si>
  <si>
    <t>y</t>
  </si>
  <si>
    <t>z</t>
  </si>
  <si>
    <t>Средняя стоимость руб.с НДС</t>
  </si>
  <si>
    <t>Приложение № 4</t>
  </si>
  <si>
    <t>Таблица расчета начальной (максимальной) цены контракта</t>
  </si>
  <si>
    <t>Способ размещения заказа: запрос котировок</t>
  </si>
  <si>
    <t>Терапевт</t>
  </si>
  <si>
    <t>Акушер - гинеколог (для женщин)</t>
  </si>
  <si>
    <t>Невролог</t>
  </si>
  <si>
    <t>Уролог (для мужчин)</t>
  </si>
  <si>
    <t>Хирург</t>
  </si>
  <si>
    <t>Офтальмолог</t>
  </si>
  <si>
    <t>Отоларинголог</t>
  </si>
  <si>
    <t>Эндокринолог</t>
  </si>
  <si>
    <t>Психиатр</t>
  </si>
  <si>
    <t>Психиатр- нарколог</t>
  </si>
  <si>
    <t>Клинический анализ крови</t>
  </si>
  <si>
    <t>Клинический  анализ мочи</t>
  </si>
  <si>
    <t>Исследование уровня холестерина крови</t>
  </si>
  <si>
    <t>Исследование уровня общего белка сыворотки крови</t>
  </si>
  <si>
    <t>Исследование уровня амилазы сыворотки крови</t>
  </si>
  <si>
    <t>Исследование креатинина сыворотки крови</t>
  </si>
  <si>
    <t>Исследование мочевой кислоты сыворотки крови</t>
  </si>
  <si>
    <t>Исследование уровня холестерина липопротеидов низкой плотности сыворотки крови</t>
  </si>
  <si>
    <t>Исследование уровня триглицеридов сыворотки крови</t>
  </si>
  <si>
    <t>Онкомаркер специфический СА-125 (женщинам после 40 лет)</t>
  </si>
  <si>
    <t>Онкомаркер специфический PSA (мужчинам после 40 лет)</t>
  </si>
  <si>
    <t>Цитологическое исследование мазка из цервикального канала (женщинам)</t>
  </si>
  <si>
    <t>Электрокардиография</t>
  </si>
  <si>
    <t>Флюорография</t>
  </si>
  <si>
    <t>Маммография (женщинам после 40 лет)</t>
  </si>
  <si>
    <t>Итого</t>
  </si>
  <si>
    <t>Исследование уровня сахара крови</t>
  </si>
  <si>
    <t>Исследование уровня билирубина</t>
  </si>
  <si>
    <t>Наименование услуги</t>
  </si>
  <si>
    <t>* Средняя цена рассчитывается как среднее арифметическое цен, предложенных медучреждениями.</t>
  </si>
  <si>
    <t>чел</t>
  </si>
  <si>
    <r>
      <t>Средняя стоимость услуги:</t>
    </r>
    <r>
      <rPr>
        <sz val="11"/>
        <rFont val="Times New Roman"/>
        <family val="1"/>
        <charset val="204"/>
      </rPr>
      <t xml:space="preserve"> (103010,00+106697,00+85680,00) / 3 =98462,33 рубль.</t>
    </r>
  </si>
  <si>
    <r>
      <t>Начальная (максимальная) цена контракта:</t>
    </r>
    <r>
      <rPr>
        <sz val="11"/>
        <rFont val="Times New Roman"/>
        <family val="1"/>
        <charset val="204"/>
      </rPr>
      <t xml:space="preserve">   98462  (Девяносто восемь тысяч четыреста шестьдесят два  рубля)  33 копейки</t>
    </r>
  </si>
  <si>
    <t>Диспансеризация муниципальных служащих  администрации Ленинского района города Перми в 2014 году.</t>
  </si>
  <si>
    <t>к  Извещению о проведении запроса котировок</t>
  </si>
  <si>
    <t xml:space="preserve">                                                               от 01.11.2013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</si>
</sst>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1" fontId="1" fillId="2" borderId="1" xfId="0" applyNumberFormat="1" applyFont="1" applyFill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2" fontId="1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1" fontId="1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 wrapText="1"/>
    </xf>
    <xf numFmtId="0" fontId="1" fillId="2" borderId="0" xfId="0" applyFont="1" applyFill="1" applyBorder="1"/>
    <xf numFmtId="0" fontId="4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zoomScale="80" zoomScaleNormal="80" zoomScaleSheetLayoutView="90" workbookViewId="0">
      <selection activeCell="K4" sqref="K4"/>
    </sheetView>
  </sheetViews>
  <sheetFormatPr defaultRowHeight="15" x14ac:dyDescent="0.25"/>
  <cols>
    <col min="1" max="1" width="6" style="1" customWidth="1"/>
    <col min="2" max="2" width="65.85546875" style="1" customWidth="1"/>
    <col min="3" max="3" width="10.85546875" style="1" customWidth="1"/>
    <col min="4" max="4" width="12" style="1" customWidth="1"/>
    <col min="5" max="5" width="10.42578125" style="1" customWidth="1"/>
    <col min="6" max="6" width="13.85546875" style="1" customWidth="1"/>
    <col min="7" max="7" width="10.5703125" style="1" customWidth="1"/>
    <col min="8" max="8" width="11.5703125" style="1" bestFit="1" customWidth="1"/>
    <col min="9" max="10" width="11.7109375" style="1" customWidth="1"/>
    <col min="11" max="11" width="9.85546875" style="1" bestFit="1" customWidth="1"/>
    <col min="12" max="12" width="15" style="1" customWidth="1"/>
    <col min="13" max="16384" width="9.140625" style="1"/>
  </cols>
  <sheetData>
    <row r="1" spans="1:13" x14ac:dyDescent="0.25">
      <c r="A1" s="32" t="s">
        <v>15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3" x14ac:dyDescent="0.25">
      <c r="A2" s="32" t="s">
        <v>52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6" t="s">
        <v>53</v>
      </c>
      <c r="J3" s="24"/>
      <c r="K3" s="24"/>
      <c r="L3" s="24"/>
    </row>
    <row r="4" spans="1:13" x14ac:dyDescent="0.25">
      <c r="A4" s="24"/>
      <c r="B4" s="24"/>
      <c r="C4" s="24"/>
      <c r="D4" s="25"/>
      <c r="E4" s="24"/>
      <c r="F4" s="24"/>
      <c r="G4" s="24"/>
      <c r="H4" s="24"/>
      <c r="I4" s="24"/>
      <c r="J4" s="24"/>
      <c r="K4" s="24"/>
      <c r="L4" s="24"/>
    </row>
    <row r="5" spans="1:13" x14ac:dyDescent="0.25">
      <c r="A5" s="33" t="s">
        <v>51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3" x14ac:dyDescent="0.25">
      <c r="A6" s="34" t="s">
        <v>16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3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3" x14ac:dyDescent="0.25">
      <c r="A8" s="31" t="s">
        <v>17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10" spans="1:13" s="22" customFormat="1" ht="16.5" customHeight="1" x14ac:dyDescent="0.2">
      <c r="A10" s="28" t="s">
        <v>0</v>
      </c>
      <c r="B10" s="28" t="s">
        <v>46</v>
      </c>
      <c r="C10" s="28" t="s">
        <v>1</v>
      </c>
      <c r="D10" s="28"/>
      <c r="E10" s="28"/>
      <c r="F10" s="28"/>
      <c r="G10" s="28"/>
      <c r="H10" s="29"/>
      <c r="I10" s="28" t="s">
        <v>2</v>
      </c>
      <c r="J10" s="28" t="s">
        <v>5</v>
      </c>
      <c r="K10" s="28" t="s">
        <v>3</v>
      </c>
      <c r="L10" s="28" t="s">
        <v>14</v>
      </c>
    </row>
    <row r="11" spans="1:13" s="22" customFormat="1" x14ac:dyDescent="0.2">
      <c r="A11" s="28"/>
      <c r="B11" s="28"/>
      <c r="C11" s="28"/>
      <c r="D11" s="28"/>
      <c r="E11" s="28"/>
      <c r="F11" s="28"/>
      <c r="G11" s="28"/>
      <c r="H11" s="29"/>
      <c r="I11" s="28"/>
      <c r="J11" s="28"/>
      <c r="K11" s="28"/>
      <c r="L11" s="28"/>
    </row>
    <row r="12" spans="1:13" s="22" customFormat="1" ht="42.75" customHeight="1" x14ac:dyDescent="0.2">
      <c r="A12" s="28"/>
      <c r="B12" s="28"/>
      <c r="C12" s="35" t="s">
        <v>8</v>
      </c>
      <c r="D12" s="36"/>
      <c r="E12" s="35" t="s">
        <v>9</v>
      </c>
      <c r="F12" s="36"/>
      <c r="G12" s="35" t="s">
        <v>10</v>
      </c>
      <c r="H12" s="36"/>
      <c r="I12" s="28"/>
      <c r="J12" s="28"/>
      <c r="K12" s="28"/>
      <c r="L12" s="28"/>
      <c r="M12" s="30"/>
    </row>
    <row r="13" spans="1:13" s="22" customFormat="1" x14ac:dyDescent="0.2">
      <c r="A13" s="28"/>
      <c r="B13" s="28"/>
      <c r="C13" s="14" t="s">
        <v>11</v>
      </c>
      <c r="D13" s="14" t="s">
        <v>6</v>
      </c>
      <c r="E13" s="14" t="s">
        <v>12</v>
      </c>
      <c r="F13" s="14" t="s">
        <v>7</v>
      </c>
      <c r="G13" s="14" t="s">
        <v>13</v>
      </c>
      <c r="H13" s="14" t="s">
        <v>7</v>
      </c>
      <c r="I13" s="28"/>
      <c r="J13" s="28"/>
      <c r="K13" s="28"/>
      <c r="L13" s="28"/>
      <c r="M13" s="30"/>
    </row>
    <row r="14" spans="1:13" ht="15.75" x14ac:dyDescent="0.25">
      <c r="A14" s="14">
        <v>1</v>
      </c>
      <c r="B14" s="13" t="s">
        <v>18</v>
      </c>
      <c r="C14" s="20">
        <v>100</v>
      </c>
      <c r="D14" s="20">
        <f>C14*K14</f>
        <v>5100</v>
      </c>
      <c r="E14" s="20">
        <v>100</v>
      </c>
      <c r="F14" s="20">
        <f>E14*K14</f>
        <v>5100</v>
      </c>
      <c r="G14" s="20">
        <v>80</v>
      </c>
      <c r="H14" s="20">
        <f>G14*K14</f>
        <v>4080</v>
      </c>
      <c r="I14" s="20">
        <f>(C14+E14+G14)/3</f>
        <v>93.333333333333329</v>
      </c>
      <c r="J14" s="11" t="s">
        <v>48</v>
      </c>
      <c r="K14" s="3">
        <v>51</v>
      </c>
      <c r="L14" s="20">
        <f>K14*I14</f>
        <v>4760</v>
      </c>
      <c r="M14" s="2"/>
    </row>
    <row r="15" spans="1:13" ht="15.75" x14ac:dyDescent="0.25">
      <c r="A15" s="14">
        <v>2</v>
      </c>
      <c r="B15" s="13" t="s">
        <v>19</v>
      </c>
      <c r="C15" s="20">
        <v>100</v>
      </c>
      <c r="D15" s="20">
        <f t="shared" ref="D15:D40" si="0">C15*K15</f>
        <v>3800</v>
      </c>
      <c r="E15" s="20">
        <v>120</v>
      </c>
      <c r="F15" s="20">
        <f t="shared" ref="F15:F40" si="1">E15*K15</f>
        <v>4560</v>
      </c>
      <c r="G15" s="20">
        <v>95</v>
      </c>
      <c r="H15" s="20">
        <f t="shared" ref="H15:H40" si="2">G15*K15</f>
        <v>3610</v>
      </c>
      <c r="I15" s="20">
        <f t="shared" ref="I15:I40" si="3">(C15+E15+G15)/3</f>
        <v>105</v>
      </c>
      <c r="J15" s="11" t="s">
        <v>48</v>
      </c>
      <c r="K15" s="3">
        <v>38</v>
      </c>
      <c r="L15" s="20">
        <f t="shared" ref="L15:L40" si="4">K15*I15</f>
        <v>3990</v>
      </c>
      <c r="M15" s="2"/>
    </row>
    <row r="16" spans="1:13" ht="15.75" x14ac:dyDescent="0.25">
      <c r="A16" s="14">
        <v>3</v>
      </c>
      <c r="B16" s="13" t="s">
        <v>20</v>
      </c>
      <c r="C16" s="20">
        <v>100</v>
      </c>
      <c r="D16" s="20">
        <f t="shared" si="0"/>
        <v>5100</v>
      </c>
      <c r="E16" s="20">
        <v>100</v>
      </c>
      <c r="F16" s="20">
        <f t="shared" si="1"/>
        <v>5100</v>
      </c>
      <c r="G16" s="20">
        <v>80</v>
      </c>
      <c r="H16" s="20">
        <f t="shared" si="2"/>
        <v>4080</v>
      </c>
      <c r="I16" s="20">
        <f t="shared" si="3"/>
        <v>93.333333333333329</v>
      </c>
      <c r="J16" s="11" t="s">
        <v>48</v>
      </c>
      <c r="K16" s="3">
        <v>51</v>
      </c>
      <c r="L16" s="20">
        <f t="shared" si="4"/>
        <v>4760</v>
      </c>
      <c r="M16" s="2"/>
    </row>
    <row r="17" spans="1:13" ht="15.75" x14ac:dyDescent="0.25">
      <c r="A17" s="14">
        <v>4</v>
      </c>
      <c r="B17" s="13" t="s">
        <v>21</v>
      </c>
      <c r="C17" s="20">
        <v>100</v>
      </c>
      <c r="D17" s="20">
        <f t="shared" si="0"/>
        <v>1300</v>
      </c>
      <c r="E17" s="20">
        <v>100</v>
      </c>
      <c r="F17" s="20">
        <f t="shared" si="1"/>
        <v>1300</v>
      </c>
      <c r="G17" s="20">
        <v>70</v>
      </c>
      <c r="H17" s="20">
        <f t="shared" si="2"/>
        <v>910</v>
      </c>
      <c r="I17" s="20">
        <f t="shared" si="3"/>
        <v>90</v>
      </c>
      <c r="J17" s="11" t="s">
        <v>48</v>
      </c>
      <c r="K17" s="3">
        <v>13</v>
      </c>
      <c r="L17" s="20">
        <f t="shared" si="4"/>
        <v>1170</v>
      </c>
      <c r="M17" s="2"/>
    </row>
    <row r="18" spans="1:13" ht="15.75" x14ac:dyDescent="0.25">
      <c r="A18" s="14">
        <v>5</v>
      </c>
      <c r="B18" s="13" t="s">
        <v>22</v>
      </c>
      <c r="C18" s="20">
        <v>100</v>
      </c>
      <c r="D18" s="20">
        <f t="shared" si="0"/>
        <v>5100</v>
      </c>
      <c r="E18" s="20">
        <v>100</v>
      </c>
      <c r="F18" s="20">
        <f t="shared" si="1"/>
        <v>5100</v>
      </c>
      <c r="G18" s="20">
        <v>80</v>
      </c>
      <c r="H18" s="20">
        <f t="shared" si="2"/>
        <v>4080</v>
      </c>
      <c r="I18" s="20">
        <f t="shared" si="3"/>
        <v>93.333333333333329</v>
      </c>
      <c r="J18" s="11" t="s">
        <v>48</v>
      </c>
      <c r="K18" s="3">
        <v>51</v>
      </c>
      <c r="L18" s="20">
        <f t="shared" si="4"/>
        <v>4760</v>
      </c>
      <c r="M18" s="2"/>
    </row>
    <row r="19" spans="1:13" ht="15.75" x14ac:dyDescent="0.25">
      <c r="A19" s="14">
        <v>6</v>
      </c>
      <c r="B19" s="13" t="s">
        <v>23</v>
      </c>
      <c r="C19" s="20">
        <v>100</v>
      </c>
      <c r="D19" s="20">
        <f t="shared" si="0"/>
        <v>5100</v>
      </c>
      <c r="E19" s="20">
        <v>100</v>
      </c>
      <c r="F19" s="20">
        <f t="shared" si="1"/>
        <v>5100</v>
      </c>
      <c r="G19" s="20">
        <v>90</v>
      </c>
      <c r="H19" s="20">
        <f t="shared" si="2"/>
        <v>4590</v>
      </c>
      <c r="I19" s="20">
        <f t="shared" si="3"/>
        <v>96.666666666666671</v>
      </c>
      <c r="J19" s="11" t="s">
        <v>48</v>
      </c>
      <c r="K19" s="3">
        <v>51</v>
      </c>
      <c r="L19" s="20">
        <f t="shared" si="4"/>
        <v>4930</v>
      </c>
      <c r="M19" s="2"/>
    </row>
    <row r="20" spans="1:13" ht="15.75" x14ac:dyDescent="0.25">
      <c r="A20" s="14">
        <v>7</v>
      </c>
      <c r="B20" s="13" t="s">
        <v>24</v>
      </c>
      <c r="C20" s="20">
        <v>100</v>
      </c>
      <c r="D20" s="20">
        <f t="shared" si="0"/>
        <v>5100</v>
      </c>
      <c r="E20" s="20">
        <v>100</v>
      </c>
      <c r="F20" s="20">
        <f t="shared" si="1"/>
        <v>5100</v>
      </c>
      <c r="G20" s="20">
        <v>80</v>
      </c>
      <c r="H20" s="20">
        <f t="shared" si="2"/>
        <v>4080</v>
      </c>
      <c r="I20" s="20">
        <f t="shared" si="3"/>
        <v>93.333333333333329</v>
      </c>
      <c r="J20" s="11" t="s">
        <v>48</v>
      </c>
      <c r="K20" s="3">
        <v>51</v>
      </c>
      <c r="L20" s="20">
        <f t="shared" si="4"/>
        <v>4760</v>
      </c>
      <c r="M20" s="2"/>
    </row>
    <row r="21" spans="1:13" ht="15.75" x14ac:dyDescent="0.25">
      <c r="A21" s="14">
        <v>8</v>
      </c>
      <c r="B21" s="13" t="s">
        <v>25</v>
      </c>
      <c r="C21" s="20">
        <v>100</v>
      </c>
      <c r="D21" s="20">
        <f t="shared" si="0"/>
        <v>5100</v>
      </c>
      <c r="E21" s="20">
        <v>100</v>
      </c>
      <c r="F21" s="20">
        <f t="shared" si="1"/>
        <v>5100</v>
      </c>
      <c r="G21" s="20">
        <v>80</v>
      </c>
      <c r="H21" s="20">
        <f t="shared" si="2"/>
        <v>4080</v>
      </c>
      <c r="I21" s="20">
        <f t="shared" si="3"/>
        <v>93.333333333333329</v>
      </c>
      <c r="J21" s="11" t="s">
        <v>48</v>
      </c>
      <c r="K21" s="3">
        <v>51</v>
      </c>
      <c r="L21" s="20">
        <f t="shared" si="4"/>
        <v>4760</v>
      </c>
      <c r="M21" s="2"/>
    </row>
    <row r="22" spans="1:13" ht="15.75" x14ac:dyDescent="0.25">
      <c r="A22" s="14">
        <v>9</v>
      </c>
      <c r="B22" s="13" t="s">
        <v>26</v>
      </c>
      <c r="C22" s="20">
        <v>100</v>
      </c>
      <c r="D22" s="20">
        <f t="shared" si="0"/>
        <v>5100</v>
      </c>
      <c r="E22" s="20">
        <v>170</v>
      </c>
      <c r="F22" s="20">
        <f t="shared" si="1"/>
        <v>8670</v>
      </c>
      <c r="G22" s="20">
        <v>120</v>
      </c>
      <c r="H22" s="20">
        <f t="shared" si="2"/>
        <v>6120</v>
      </c>
      <c r="I22" s="20">
        <f t="shared" si="3"/>
        <v>130</v>
      </c>
      <c r="J22" s="11" t="s">
        <v>48</v>
      </c>
      <c r="K22" s="3">
        <v>51</v>
      </c>
      <c r="L22" s="20">
        <f t="shared" si="4"/>
        <v>6630</v>
      </c>
      <c r="M22" s="2"/>
    </row>
    <row r="23" spans="1:13" ht="15.75" x14ac:dyDescent="0.25">
      <c r="A23" s="14">
        <v>10</v>
      </c>
      <c r="B23" s="13" t="s">
        <v>27</v>
      </c>
      <c r="C23" s="20">
        <v>100</v>
      </c>
      <c r="D23" s="20">
        <f t="shared" si="0"/>
        <v>5100</v>
      </c>
      <c r="E23" s="20">
        <v>170</v>
      </c>
      <c r="F23" s="20">
        <f t="shared" si="1"/>
        <v>8670</v>
      </c>
      <c r="G23" s="20">
        <v>170</v>
      </c>
      <c r="H23" s="20">
        <f t="shared" si="2"/>
        <v>8670</v>
      </c>
      <c r="I23" s="20">
        <f t="shared" si="3"/>
        <v>146.66666666666666</v>
      </c>
      <c r="J23" s="11" t="s">
        <v>48</v>
      </c>
      <c r="K23" s="3">
        <v>51</v>
      </c>
      <c r="L23" s="20">
        <f t="shared" si="4"/>
        <v>7479.9999999999991</v>
      </c>
      <c r="M23" s="2"/>
    </row>
    <row r="24" spans="1:13" ht="15.75" x14ac:dyDescent="0.25">
      <c r="A24" s="14">
        <v>11</v>
      </c>
      <c r="B24" s="13" t="s">
        <v>28</v>
      </c>
      <c r="C24" s="20">
        <v>119</v>
      </c>
      <c r="D24" s="20">
        <f t="shared" si="0"/>
        <v>6069</v>
      </c>
      <c r="E24" s="20">
        <v>95</v>
      </c>
      <c r="F24" s="20">
        <f t="shared" si="1"/>
        <v>4845</v>
      </c>
      <c r="G24" s="20">
        <v>50</v>
      </c>
      <c r="H24" s="20">
        <f t="shared" si="2"/>
        <v>2550</v>
      </c>
      <c r="I24" s="20">
        <f t="shared" si="3"/>
        <v>88</v>
      </c>
      <c r="J24" s="11" t="s">
        <v>48</v>
      </c>
      <c r="K24" s="3">
        <v>51</v>
      </c>
      <c r="L24" s="20">
        <f t="shared" si="4"/>
        <v>4488</v>
      </c>
      <c r="M24" s="2"/>
    </row>
    <row r="25" spans="1:13" ht="15.75" x14ac:dyDescent="0.25">
      <c r="A25" s="14">
        <v>12</v>
      </c>
      <c r="B25" s="13" t="s">
        <v>29</v>
      </c>
      <c r="C25" s="20">
        <v>50</v>
      </c>
      <c r="D25" s="20">
        <f t="shared" si="0"/>
        <v>2550</v>
      </c>
      <c r="E25" s="20">
        <v>70</v>
      </c>
      <c r="F25" s="20">
        <f t="shared" si="1"/>
        <v>3570</v>
      </c>
      <c r="G25" s="20">
        <v>50</v>
      </c>
      <c r="H25" s="20">
        <f t="shared" si="2"/>
        <v>2550</v>
      </c>
      <c r="I25" s="20">
        <f t="shared" si="3"/>
        <v>56.666666666666664</v>
      </c>
      <c r="J25" s="11" t="s">
        <v>48</v>
      </c>
      <c r="K25" s="3">
        <v>51</v>
      </c>
      <c r="L25" s="20">
        <f t="shared" si="4"/>
        <v>2890</v>
      </c>
      <c r="M25" s="2"/>
    </row>
    <row r="26" spans="1:13" ht="15.75" x14ac:dyDescent="0.25">
      <c r="A26" s="14">
        <v>13</v>
      </c>
      <c r="B26" s="13" t="s">
        <v>30</v>
      </c>
      <c r="C26" s="20">
        <v>35</v>
      </c>
      <c r="D26" s="20">
        <f t="shared" si="0"/>
        <v>1785</v>
      </c>
      <c r="E26" s="20">
        <v>40</v>
      </c>
      <c r="F26" s="20">
        <f t="shared" si="1"/>
        <v>2040</v>
      </c>
      <c r="G26" s="20">
        <v>30</v>
      </c>
      <c r="H26" s="20">
        <f t="shared" si="2"/>
        <v>1530</v>
      </c>
      <c r="I26" s="20">
        <f t="shared" si="3"/>
        <v>35</v>
      </c>
      <c r="J26" s="11" t="s">
        <v>48</v>
      </c>
      <c r="K26" s="3">
        <v>51</v>
      </c>
      <c r="L26" s="20">
        <f t="shared" si="4"/>
        <v>1785</v>
      </c>
      <c r="M26" s="2"/>
    </row>
    <row r="27" spans="1:13" ht="15.75" x14ac:dyDescent="0.25">
      <c r="A27" s="14">
        <v>14</v>
      </c>
      <c r="B27" s="13" t="s">
        <v>44</v>
      </c>
      <c r="C27" s="20">
        <v>35</v>
      </c>
      <c r="D27" s="20">
        <f t="shared" si="0"/>
        <v>1785</v>
      </c>
      <c r="E27" s="20">
        <v>40</v>
      </c>
      <c r="F27" s="20">
        <f t="shared" si="1"/>
        <v>2040</v>
      </c>
      <c r="G27" s="20">
        <v>30</v>
      </c>
      <c r="H27" s="20">
        <f t="shared" si="2"/>
        <v>1530</v>
      </c>
      <c r="I27" s="20">
        <f t="shared" si="3"/>
        <v>35</v>
      </c>
      <c r="J27" s="11" t="s">
        <v>48</v>
      </c>
      <c r="K27" s="3">
        <v>51</v>
      </c>
      <c r="L27" s="20">
        <f t="shared" si="4"/>
        <v>1785</v>
      </c>
      <c r="M27" s="2"/>
    </row>
    <row r="28" spans="1:13" ht="15.75" x14ac:dyDescent="0.25">
      <c r="A28" s="14">
        <v>15</v>
      </c>
      <c r="B28" s="13" t="s">
        <v>45</v>
      </c>
      <c r="C28" s="20">
        <v>35</v>
      </c>
      <c r="D28" s="20">
        <f t="shared" si="0"/>
        <v>1785</v>
      </c>
      <c r="E28" s="20">
        <v>40</v>
      </c>
      <c r="F28" s="20">
        <f t="shared" si="1"/>
        <v>2040</v>
      </c>
      <c r="G28" s="20">
        <v>40</v>
      </c>
      <c r="H28" s="20">
        <f t="shared" si="2"/>
        <v>2040</v>
      </c>
      <c r="I28" s="20">
        <f t="shared" si="3"/>
        <v>38.333333333333336</v>
      </c>
      <c r="J28" s="11" t="s">
        <v>48</v>
      </c>
      <c r="K28" s="3">
        <v>51</v>
      </c>
      <c r="L28" s="20">
        <f t="shared" si="4"/>
        <v>1955.0000000000002</v>
      </c>
      <c r="M28" s="2"/>
    </row>
    <row r="29" spans="1:13" ht="15.75" x14ac:dyDescent="0.25">
      <c r="A29" s="14">
        <v>16</v>
      </c>
      <c r="B29" s="13" t="s">
        <v>31</v>
      </c>
      <c r="C29" s="20">
        <v>30</v>
      </c>
      <c r="D29" s="20">
        <f t="shared" si="0"/>
        <v>1530</v>
      </c>
      <c r="E29" s="20">
        <v>40</v>
      </c>
      <c r="F29" s="20">
        <f t="shared" si="1"/>
        <v>2040</v>
      </c>
      <c r="G29" s="20">
        <v>40</v>
      </c>
      <c r="H29" s="20">
        <f t="shared" si="2"/>
        <v>2040</v>
      </c>
      <c r="I29" s="20">
        <f t="shared" si="3"/>
        <v>36.666666666666664</v>
      </c>
      <c r="J29" s="11" t="s">
        <v>48</v>
      </c>
      <c r="K29" s="3">
        <v>51</v>
      </c>
      <c r="L29" s="20">
        <f t="shared" si="4"/>
        <v>1869.9999999999998</v>
      </c>
      <c r="M29" s="2"/>
    </row>
    <row r="30" spans="1:13" ht="15.75" x14ac:dyDescent="0.25">
      <c r="A30" s="14">
        <v>17</v>
      </c>
      <c r="B30" s="13" t="s">
        <v>32</v>
      </c>
      <c r="C30" s="20">
        <v>70</v>
      </c>
      <c r="D30" s="20">
        <f t="shared" si="0"/>
        <v>3570</v>
      </c>
      <c r="E30" s="20">
        <v>40</v>
      </c>
      <c r="F30" s="20">
        <f t="shared" si="1"/>
        <v>2040</v>
      </c>
      <c r="G30" s="20">
        <v>40</v>
      </c>
      <c r="H30" s="20">
        <f t="shared" si="2"/>
        <v>2040</v>
      </c>
      <c r="I30" s="20">
        <f t="shared" si="3"/>
        <v>50</v>
      </c>
      <c r="J30" s="11" t="s">
        <v>48</v>
      </c>
      <c r="K30" s="3">
        <v>51</v>
      </c>
      <c r="L30" s="20">
        <f t="shared" si="4"/>
        <v>2550</v>
      </c>
      <c r="M30" s="2"/>
    </row>
    <row r="31" spans="1:13" ht="15.75" x14ac:dyDescent="0.25">
      <c r="A31" s="14">
        <v>18</v>
      </c>
      <c r="B31" s="13" t="s">
        <v>33</v>
      </c>
      <c r="C31" s="20">
        <v>35</v>
      </c>
      <c r="D31" s="20">
        <f t="shared" si="0"/>
        <v>1785</v>
      </c>
      <c r="E31" s="20">
        <v>40</v>
      </c>
      <c r="F31" s="20">
        <f t="shared" si="1"/>
        <v>2040</v>
      </c>
      <c r="G31" s="20">
        <v>40</v>
      </c>
      <c r="H31" s="20">
        <f t="shared" si="2"/>
        <v>2040</v>
      </c>
      <c r="I31" s="20">
        <f t="shared" si="3"/>
        <v>38.333333333333336</v>
      </c>
      <c r="J31" s="11" t="s">
        <v>48</v>
      </c>
      <c r="K31" s="3">
        <v>51</v>
      </c>
      <c r="L31" s="20">
        <f t="shared" si="4"/>
        <v>1955.0000000000002</v>
      </c>
      <c r="M31" s="2"/>
    </row>
    <row r="32" spans="1:13" ht="15.75" x14ac:dyDescent="0.25">
      <c r="A32" s="14">
        <v>19</v>
      </c>
      <c r="B32" s="13" t="s">
        <v>34</v>
      </c>
      <c r="C32" s="20">
        <v>36</v>
      </c>
      <c r="D32" s="20">
        <f t="shared" si="0"/>
        <v>1836</v>
      </c>
      <c r="E32" s="20">
        <v>40</v>
      </c>
      <c r="F32" s="20">
        <f t="shared" si="1"/>
        <v>2040</v>
      </c>
      <c r="G32" s="20">
        <v>40</v>
      </c>
      <c r="H32" s="20">
        <f t="shared" si="2"/>
        <v>2040</v>
      </c>
      <c r="I32" s="20">
        <f t="shared" si="3"/>
        <v>38.666666666666664</v>
      </c>
      <c r="J32" s="11" t="s">
        <v>48</v>
      </c>
      <c r="K32" s="3">
        <v>51</v>
      </c>
      <c r="L32" s="20">
        <f t="shared" si="4"/>
        <v>1971.9999999999998</v>
      </c>
      <c r="M32" s="2"/>
    </row>
    <row r="33" spans="1:13" ht="31.5" x14ac:dyDescent="0.25">
      <c r="A33" s="14">
        <v>20</v>
      </c>
      <c r="B33" s="13" t="s">
        <v>35</v>
      </c>
      <c r="C33" s="20">
        <v>100</v>
      </c>
      <c r="D33" s="20">
        <f t="shared" si="0"/>
        <v>5100</v>
      </c>
      <c r="E33" s="20">
        <v>40</v>
      </c>
      <c r="F33" s="20">
        <f t="shared" si="1"/>
        <v>2040</v>
      </c>
      <c r="G33" s="20">
        <v>40</v>
      </c>
      <c r="H33" s="20">
        <f t="shared" si="2"/>
        <v>2040</v>
      </c>
      <c r="I33" s="20">
        <f t="shared" si="3"/>
        <v>60</v>
      </c>
      <c r="J33" s="11" t="s">
        <v>48</v>
      </c>
      <c r="K33" s="3">
        <v>51</v>
      </c>
      <c r="L33" s="20">
        <f t="shared" si="4"/>
        <v>3060</v>
      </c>
      <c r="M33" s="2"/>
    </row>
    <row r="34" spans="1:13" ht="15.75" x14ac:dyDescent="0.25">
      <c r="A34" s="14">
        <v>21</v>
      </c>
      <c r="B34" s="13" t="s">
        <v>36</v>
      </c>
      <c r="C34" s="20">
        <v>35</v>
      </c>
      <c r="D34" s="20">
        <f t="shared" si="0"/>
        <v>1785</v>
      </c>
      <c r="E34" s="20">
        <v>40</v>
      </c>
      <c r="F34" s="20">
        <f t="shared" si="1"/>
        <v>2040</v>
      </c>
      <c r="G34" s="20">
        <v>40</v>
      </c>
      <c r="H34" s="20">
        <f t="shared" si="2"/>
        <v>2040</v>
      </c>
      <c r="I34" s="20">
        <f t="shared" si="3"/>
        <v>38.333333333333336</v>
      </c>
      <c r="J34" s="11" t="s">
        <v>48</v>
      </c>
      <c r="K34" s="3">
        <v>51</v>
      </c>
      <c r="L34" s="20">
        <f t="shared" si="4"/>
        <v>1955.0000000000002</v>
      </c>
      <c r="M34" s="2"/>
    </row>
    <row r="35" spans="1:13" ht="15.75" x14ac:dyDescent="0.25">
      <c r="A35" s="14">
        <v>22</v>
      </c>
      <c r="B35" s="13" t="s">
        <v>37</v>
      </c>
      <c r="C35" s="20">
        <v>220</v>
      </c>
      <c r="D35" s="20">
        <f t="shared" si="0"/>
        <v>1760</v>
      </c>
      <c r="E35" s="20">
        <v>300</v>
      </c>
      <c r="F35" s="20">
        <f t="shared" si="1"/>
        <v>2400</v>
      </c>
      <c r="G35" s="20">
        <v>215</v>
      </c>
      <c r="H35" s="20">
        <f t="shared" si="2"/>
        <v>1720</v>
      </c>
      <c r="I35" s="20">
        <f t="shared" si="3"/>
        <v>245</v>
      </c>
      <c r="J35" s="11" t="s">
        <v>48</v>
      </c>
      <c r="K35" s="3">
        <v>8</v>
      </c>
      <c r="L35" s="20">
        <f t="shared" si="4"/>
        <v>1960</v>
      </c>
      <c r="M35" s="2"/>
    </row>
    <row r="36" spans="1:13" ht="15.75" x14ac:dyDescent="0.25">
      <c r="A36" s="14">
        <v>23</v>
      </c>
      <c r="B36" s="13" t="s">
        <v>38</v>
      </c>
      <c r="C36" s="20">
        <v>220</v>
      </c>
      <c r="D36" s="20">
        <f t="shared" si="0"/>
        <v>1980</v>
      </c>
      <c r="E36" s="20">
        <v>200</v>
      </c>
      <c r="F36" s="20">
        <f t="shared" si="1"/>
        <v>1800</v>
      </c>
      <c r="G36" s="20">
        <v>210</v>
      </c>
      <c r="H36" s="20">
        <f t="shared" si="2"/>
        <v>1890</v>
      </c>
      <c r="I36" s="20">
        <f t="shared" si="3"/>
        <v>210</v>
      </c>
      <c r="J36" s="11" t="s">
        <v>48</v>
      </c>
      <c r="K36" s="3">
        <v>9</v>
      </c>
      <c r="L36" s="20">
        <f t="shared" si="4"/>
        <v>1890</v>
      </c>
      <c r="M36" s="2"/>
    </row>
    <row r="37" spans="1:13" ht="31.5" x14ac:dyDescent="0.25">
      <c r="A37" s="14">
        <v>24</v>
      </c>
      <c r="B37" s="13" t="s">
        <v>39</v>
      </c>
      <c r="C37" s="20">
        <v>90</v>
      </c>
      <c r="D37" s="20">
        <f t="shared" si="0"/>
        <v>3420</v>
      </c>
      <c r="E37" s="20">
        <v>59</v>
      </c>
      <c r="F37" s="20">
        <f t="shared" si="1"/>
        <v>2242</v>
      </c>
      <c r="G37" s="20">
        <v>45</v>
      </c>
      <c r="H37" s="20">
        <f t="shared" si="2"/>
        <v>1710</v>
      </c>
      <c r="I37" s="20">
        <f t="shared" si="3"/>
        <v>64.666666666666671</v>
      </c>
      <c r="J37" s="11" t="s">
        <v>48</v>
      </c>
      <c r="K37" s="3">
        <v>38</v>
      </c>
      <c r="L37" s="20">
        <f t="shared" si="4"/>
        <v>2457.3333333333335</v>
      </c>
      <c r="M37" s="2"/>
    </row>
    <row r="38" spans="1:13" ht="15.75" x14ac:dyDescent="0.25">
      <c r="A38" s="14">
        <v>25</v>
      </c>
      <c r="B38" s="13" t="s">
        <v>40</v>
      </c>
      <c r="C38" s="20">
        <v>130</v>
      </c>
      <c r="D38" s="20">
        <f t="shared" si="0"/>
        <v>6630</v>
      </c>
      <c r="E38" s="20">
        <v>120</v>
      </c>
      <c r="F38" s="20">
        <f t="shared" si="1"/>
        <v>6120</v>
      </c>
      <c r="G38" s="20">
        <v>90</v>
      </c>
      <c r="H38" s="20">
        <f t="shared" si="2"/>
        <v>4590</v>
      </c>
      <c r="I38" s="20">
        <f t="shared" si="3"/>
        <v>113.33333333333333</v>
      </c>
      <c r="J38" s="11" t="s">
        <v>48</v>
      </c>
      <c r="K38" s="3">
        <v>51</v>
      </c>
      <c r="L38" s="20">
        <f t="shared" si="4"/>
        <v>5780</v>
      </c>
      <c r="M38" s="2"/>
    </row>
    <row r="39" spans="1:13" ht="15.75" x14ac:dyDescent="0.25">
      <c r="A39" s="14">
        <v>26</v>
      </c>
      <c r="B39" s="13" t="s">
        <v>41</v>
      </c>
      <c r="C39" s="20">
        <v>220</v>
      </c>
      <c r="D39" s="20">
        <f t="shared" si="0"/>
        <v>11220</v>
      </c>
      <c r="E39" s="20">
        <v>200</v>
      </c>
      <c r="F39" s="20">
        <f t="shared" si="1"/>
        <v>10200</v>
      </c>
      <c r="G39" s="23">
        <v>130</v>
      </c>
      <c r="H39" s="20">
        <f t="shared" si="2"/>
        <v>6630</v>
      </c>
      <c r="I39" s="20">
        <f t="shared" si="3"/>
        <v>183.33333333333334</v>
      </c>
      <c r="J39" s="11" t="s">
        <v>48</v>
      </c>
      <c r="K39" s="3">
        <v>51</v>
      </c>
      <c r="L39" s="20">
        <f t="shared" si="4"/>
        <v>9350</v>
      </c>
      <c r="M39" s="2"/>
    </row>
    <row r="40" spans="1:13" ht="15.75" x14ac:dyDescent="0.25">
      <c r="A40" s="14">
        <v>27</v>
      </c>
      <c r="B40" s="13" t="s">
        <v>42</v>
      </c>
      <c r="C40" s="20">
        <v>315</v>
      </c>
      <c r="D40" s="20">
        <f t="shared" si="0"/>
        <v>2520</v>
      </c>
      <c r="E40" s="20">
        <v>420</v>
      </c>
      <c r="F40" s="20">
        <f t="shared" si="1"/>
        <v>3360</v>
      </c>
      <c r="G40" s="20">
        <v>300</v>
      </c>
      <c r="H40" s="20">
        <f t="shared" si="2"/>
        <v>2400</v>
      </c>
      <c r="I40" s="20">
        <f t="shared" si="3"/>
        <v>345</v>
      </c>
      <c r="J40" s="11" t="s">
        <v>48</v>
      </c>
      <c r="K40" s="3">
        <v>8</v>
      </c>
      <c r="L40" s="20">
        <f t="shared" si="4"/>
        <v>2760</v>
      </c>
      <c r="M40" s="2"/>
    </row>
    <row r="41" spans="1:13" s="19" customFormat="1" ht="15.75" x14ac:dyDescent="0.25">
      <c r="A41" s="15"/>
      <c r="B41" s="16" t="s">
        <v>43</v>
      </c>
      <c r="C41" s="21">
        <f>SUM(C14:C40)</f>
        <v>2775</v>
      </c>
      <c r="D41" s="21">
        <f t="shared" ref="D41:I41" si="5">SUM(D14:D40)</f>
        <v>103010</v>
      </c>
      <c r="E41" s="21">
        <f t="shared" si="5"/>
        <v>2984</v>
      </c>
      <c r="F41" s="21">
        <f t="shared" si="5"/>
        <v>106697</v>
      </c>
      <c r="G41" s="21">
        <f t="shared" si="5"/>
        <v>2375</v>
      </c>
      <c r="H41" s="21">
        <f t="shared" si="5"/>
        <v>85680</v>
      </c>
      <c r="I41" s="21">
        <f t="shared" si="5"/>
        <v>2711.3333333333335</v>
      </c>
      <c r="J41" s="12"/>
      <c r="K41" s="17"/>
      <c r="L41" s="21">
        <f>SUM(L14:L40)</f>
        <v>98462.333333333328</v>
      </c>
      <c r="M41" s="18"/>
    </row>
    <row r="42" spans="1:13" ht="15.75" x14ac:dyDescent="0.25">
      <c r="A42" s="8"/>
      <c r="B42" s="10"/>
      <c r="C42" s="5"/>
      <c r="D42" s="5"/>
      <c r="E42" s="5"/>
      <c r="F42" s="5"/>
      <c r="G42" s="5"/>
      <c r="H42" s="5"/>
      <c r="I42" s="5"/>
      <c r="J42" s="6"/>
      <c r="K42" s="7"/>
      <c r="L42" s="5"/>
      <c r="M42" s="2"/>
    </row>
    <row r="43" spans="1:13" x14ac:dyDescent="0.25">
      <c r="A43" s="31" t="s">
        <v>4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2"/>
    </row>
    <row r="44" spans="1:13" x14ac:dyDescent="0.25">
      <c r="A44" s="31" t="s">
        <v>49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2"/>
    </row>
    <row r="45" spans="1:13" x14ac:dyDescent="0.25">
      <c r="A45" s="8"/>
      <c r="B45" s="6"/>
      <c r="C45" s="5"/>
      <c r="D45" s="5"/>
      <c r="E45" s="5"/>
      <c r="F45" s="5"/>
      <c r="G45" s="5"/>
      <c r="H45" s="5"/>
      <c r="I45" s="5"/>
      <c r="J45" s="6"/>
      <c r="K45" s="7"/>
      <c r="L45" s="5"/>
      <c r="M45" s="2"/>
    </row>
    <row r="46" spans="1:13" x14ac:dyDescent="0.25">
      <c r="A46" s="27" t="s">
        <v>50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"/>
    </row>
    <row r="47" spans="1:13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"/>
    </row>
    <row r="48" spans="1:13" x14ac:dyDescent="0.25">
      <c r="A48" s="9" t="s">
        <v>47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</row>
    <row r="49" spans="1:13" x14ac:dyDescent="0.25">
      <c r="A49" s="8"/>
      <c r="B49" s="4"/>
      <c r="C49" s="5"/>
      <c r="D49" s="5"/>
      <c r="E49" s="5"/>
      <c r="F49" s="5"/>
      <c r="G49" s="5"/>
      <c r="H49" s="5"/>
      <c r="I49" s="5"/>
      <c r="J49" s="6"/>
      <c r="K49" s="7"/>
      <c r="L49" s="5"/>
      <c r="M49" s="2"/>
    </row>
  </sheetData>
  <mergeCells count="20">
    <mergeCell ref="A1:L1"/>
    <mergeCell ref="A2:L2"/>
    <mergeCell ref="A5:L5"/>
    <mergeCell ref="A6:L6"/>
    <mergeCell ref="C12:D12"/>
    <mergeCell ref="E12:F12"/>
    <mergeCell ref="G12:H12"/>
    <mergeCell ref="A8:L8"/>
    <mergeCell ref="A7:L7"/>
    <mergeCell ref="M12:M13"/>
    <mergeCell ref="K10:K13"/>
    <mergeCell ref="L10:L13"/>
    <mergeCell ref="A44:L44"/>
    <mergeCell ref="A43:L43"/>
    <mergeCell ref="A46:L47"/>
    <mergeCell ref="A10:A13"/>
    <mergeCell ref="B10:B13"/>
    <mergeCell ref="J10:J13"/>
    <mergeCell ref="I10:I13"/>
    <mergeCell ref="C10:H11"/>
  </mergeCells>
  <phoneticPr fontId="3" type="noConversion"/>
  <pageMargins left="0.39370078740157483" right="0.19685039370078741" top="0.39370078740157483" bottom="0.39370078740157483" header="0.51181102362204722" footer="0.51181102362204722"/>
  <pageSetup paperSize="9" scale="65" orientation="landscape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УФК по Пермскому краю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</dc:creator>
  <cp:lastModifiedBy>Боронникова Вера Николаевна</cp:lastModifiedBy>
  <cp:lastPrinted>2013-10-18T05:29:56Z</cp:lastPrinted>
  <dcterms:created xsi:type="dcterms:W3CDTF">2012-08-08T02:41:36Z</dcterms:created>
  <dcterms:modified xsi:type="dcterms:W3CDTF">2013-10-31T10:48:49Z</dcterms:modified>
</cp:coreProperties>
</file>