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65" windowHeight="123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8" i="1" l="1"/>
  <c r="H22" i="1" l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9" i="1"/>
  <c r="I9" i="1" s="1"/>
  <c r="F22" i="1"/>
  <c r="D22" i="1"/>
  <c r="G22" i="1" l="1"/>
  <c r="I22" i="1"/>
</calcChain>
</file>

<file path=xl/sharedStrings.xml><?xml version="1.0" encoding="utf-8"?>
<sst xmlns="http://schemas.openxmlformats.org/spreadsheetml/2006/main" count="42" uniqueCount="41">
  <si>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</si>
  <si>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</si>
  <si>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</si>
  <si>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</si>
  <si>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</si>
  <si>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</si>
  <si>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</si>
  <si>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</si>
  <si>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</si>
  <si>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</si>
  <si>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</si>
  <si>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</si>
  <si>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месяц</t>
  </si>
  <si>
    <t>год</t>
  </si>
  <si>
    <t>Итого:</t>
  </si>
  <si>
    <t>№ п/п</t>
  </si>
  <si>
    <t>Стоимость оплаты работ за месяц, руб.</t>
  </si>
  <si>
    <t>Количество рабочих смен</t>
  </si>
  <si>
    <t>Количество рабочих часов в смену</t>
  </si>
  <si>
    <t>Количество рабочих часов в месяц</t>
  </si>
  <si>
    <t>Срок оплат</t>
  </si>
  <si>
    <t>авансом в декабре 2014</t>
  </si>
  <si>
    <t>Режим работы</t>
  </si>
  <si>
    <t>8:30 - 18:30</t>
  </si>
  <si>
    <t>*</t>
  </si>
  <si>
    <t>Цена за час</t>
  </si>
  <si>
    <t>Средняя стоимость часа:</t>
  </si>
  <si>
    <r>
      <t xml:space="preserve">Расчётная стоимость часа, руб. 
</t>
    </r>
    <r>
      <rPr>
        <sz val="10"/>
        <color theme="1"/>
        <rFont val="Times New Roman"/>
        <family val="1"/>
        <charset val="204"/>
      </rPr>
      <t>(на основании заключённых контрактов и договоров )*</t>
    </r>
  </si>
  <si>
    <t>к извещению о проведении запроса котировок</t>
  </si>
  <si>
    <t>Обоснование начальной (максимальной) цены контракта на оказание услуг по физической охране здания муниципального казенного учреждения «Пермская дирекция дорожного движения»</t>
  </si>
  <si>
    <t>срок оказания услуг с 01.12.2013 по 31.12.2014</t>
  </si>
  <si>
    <t>Приложение № 4</t>
  </si>
  <si>
    <t>http://ksb-gp.ru/uslugi</t>
  </si>
  <si>
    <t>http://nikcon.ru/services/price/</t>
  </si>
  <si>
    <t>http://www.oberon-guard.ru/?page=price</t>
  </si>
  <si>
    <t>Прайс-листы от охранных предприятий</t>
  </si>
  <si>
    <t>Объединение охранных предприятий «ОБЕРОН»</t>
  </si>
  <si>
    <t>Группа предприятий ООО «НикСон»</t>
  </si>
  <si>
    <t xml:space="preserve">Группа предприятий охраны «Краевая служба безопасности» 
</t>
  </si>
  <si>
    <r>
      <t xml:space="preserve">Начальная (максимальная) цена контракта составляет </t>
    </r>
    <r>
      <rPr>
        <b/>
        <sz val="12"/>
        <color theme="1"/>
        <rFont val="Times New Roman"/>
        <family val="1"/>
        <charset val="204"/>
      </rPr>
      <t xml:space="preserve">201 750 </t>
    </r>
    <r>
      <rPr>
        <sz val="12"/>
        <color theme="1"/>
        <rFont val="Times New Roman"/>
        <family val="1"/>
        <charset val="204"/>
      </rPr>
      <t xml:space="preserve">(Двести одна тысяча семьсот пятьдесят) рублей </t>
    </r>
    <r>
      <rPr>
        <b/>
        <sz val="12"/>
        <color theme="1"/>
        <rFont val="Times New Roman"/>
        <family val="1"/>
        <charset val="204"/>
      </rPr>
      <t>00</t>
    </r>
    <r>
      <rPr>
        <sz val="12"/>
        <color theme="1"/>
        <rFont val="Times New Roman"/>
        <family val="1"/>
        <charset val="204"/>
      </rPr>
      <t xml:space="preserve"> копеек</t>
    </r>
  </si>
  <si>
    <t>от «07» ноября 2013 года  №0856300000213000064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</si>
</sst>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2"/>
      <charset val="204"/>
    </font>
    <font>
      <u/>
      <sz val="11"/>
      <color theme="10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5" xfId="1" applyBorder="1" applyAlignment="1">
      <alignment horizontal="center" vertical="center" wrapText="1"/>
    </xf>
    <xf numFmtId="0" fontId="8" fillId="0" borderId="7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beron-guard.ru/?page=price" TargetMode="External"/><Relationship Id="rId2" Type="http://schemas.openxmlformats.org/officeDocument/2006/relationships/hyperlink" Target="http://nikcon.ru/services/price/" TargetMode="External"/><Relationship Id="rId1" Type="http://schemas.openxmlformats.org/officeDocument/2006/relationships/hyperlink" Target="http://ksb-gp.ru/uslugi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topLeftCell="A13" workbookViewId="0">
      <selection activeCell="P7" sqref="P7"/>
    </sheetView>
  </sheetViews>
  <sheetFormatPr defaultRowHeight="15.75" x14ac:dyDescent="0.25"/>
  <cols>
    <col min="1" max="1" width="6.7109375" style="1" customWidth="1"/>
    <col min="2" max="2" width="13.5703125" style="2" customWidth="1"/>
    <col min="3" max="3" width="11.140625" style="2" customWidth="1"/>
    <col min="4" max="4" width="12.85546875" style="1" customWidth="1"/>
    <col min="5" max="5" width="15.5703125" style="1" customWidth="1"/>
    <col min="6" max="6" width="12.85546875" style="1" customWidth="1"/>
    <col min="7" max="7" width="13.140625" style="1" customWidth="1"/>
    <col min="8" max="8" width="14.7109375" style="1" customWidth="1"/>
    <col min="9" max="9" width="13.42578125" style="1" customWidth="1"/>
    <col min="10" max="10" width="24.42578125" style="1" customWidth="1"/>
    <col min="11" max="16384" width="9.140625" style="1"/>
  </cols>
  <sheetData>
    <row r="1" spans="1:15" x14ac:dyDescent="0.25">
      <c r="J1" s="20" t="s">
        <v>31</v>
      </c>
    </row>
    <row r="2" spans="1:15" x14ac:dyDescent="0.25">
      <c r="J2" s="20" t="s">
        <v>28</v>
      </c>
    </row>
    <row r="3" spans="1:15" x14ac:dyDescent="0.25">
      <c r="J3" s="20" t="s">
        <v>40</v>
      </c>
    </row>
    <row r="5" spans="1:15" ht="44.25" customHeight="1" x14ac:dyDescent="0.25">
      <c r="A5" s="25" t="s">
        <v>29</v>
      </c>
      <c r="B5" s="26"/>
      <c r="C5" s="26"/>
      <c r="D5" s="26"/>
      <c r="E5" s="26"/>
      <c r="F5" s="26"/>
      <c r="G5" s="26"/>
      <c r="H5" s="26"/>
      <c r="I5" s="26"/>
      <c r="J5" s="26"/>
      <c r="K5" s="3"/>
      <c r="L5" s="3"/>
      <c r="M5" s="3"/>
      <c r="N5" s="3"/>
      <c r="O5" s="3"/>
    </row>
    <row r="6" spans="1:15" ht="18.75" x14ac:dyDescent="0.25">
      <c r="A6" s="27" t="s">
        <v>30</v>
      </c>
      <c r="B6" s="27"/>
      <c r="C6" s="27"/>
      <c r="D6" s="27"/>
      <c r="E6" s="27"/>
      <c r="F6" s="27"/>
      <c r="G6" s="27"/>
      <c r="H6" s="27"/>
      <c r="I6" s="27"/>
      <c r="J6" s="27"/>
      <c r="K6" s="3"/>
      <c r="L6" s="3"/>
      <c r="M6" s="3"/>
      <c r="N6" s="3"/>
      <c r="O6" s="3"/>
    </row>
    <row r="7" spans="1:15" ht="18.75" x14ac:dyDescent="0.25">
      <c r="A7" s="4"/>
      <c r="B7" s="4"/>
      <c r="C7" s="4"/>
      <c r="D7" s="4"/>
      <c r="E7" s="5"/>
      <c r="F7" s="4"/>
      <c r="G7" s="4"/>
      <c r="H7" s="4"/>
      <c r="I7" s="4"/>
      <c r="J7" s="3"/>
      <c r="K7" s="3"/>
      <c r="L7" s="3"/>
      <c r="M7" s="3"/>
      <c r="N7" s="3"/>
      <c r="O7" s="3"/>
    </row>
    <row r="8" spans="1:15" s="6" customFormat="1" ht="106.5" customHeight="1" x14ac:dyDescent="0.25">
      <c r="A8" s="8" t="s">
        <v>15</v>
      </c>
      <c r="B8" s="8" t="s">
        <v>12</v>
      </c>
      <c r="C8" s="8" t="s">
        <v>13</v>
      </c>
      <c r="D8" s="8" t="s">
        <v>17</v>
      </c>
      <c r="E8" s="8" t="s">
        <v>22</v>
      </c>
      <c r="F8" s="8" t="s">
        <v>18</v>
      </c>
      <c r="G8" s="8" t="s">
        <v>19</v>
      </c>
      <c r="H8" s="8" t="s">
        <v>27</v>
      </c>
      <c r="I8" s="8" t="s">
        <v>16</v>
      </c>
      <c r="J8" s="8" t="s">
        <v>20</v>
      </c>
    </row>
    <row r="9" spans="1:15" ht="23.1" customHeight="1" x14ac:dyDescent="0.25">
      <c r="A9" s="9">
        <v>1</v>
      </c>
      <c r="B9" s="9" t="s">
        <v>0</v>
      </c>
      <c r="C9" s="9">
        <v>2013</v>
      </c>
      <c r="D9" s="9">
        <v>22</v>
      </c>
      <c r="E9" s="22" t="s">
        <v>23</v>
      </c>
      <c r="F9" s="9">
        <v>10</v>
      </c>
      <c r="G9" s="9">
        <f>D9*F9</f>
        <v>220</v>
      </c>
      <c r="H9" s="10">
        <v>75</v>
      </c>
      <c r="I9" s="10">
        <f>G9*H9</f>
        <v>16500</v>
      </c>
      <c r="J9" s="14">
        <v>41640</v>
      </c>
    </row>
    <row r="10" spans="1:15" ht="23.1" customHeight="1" x14ac:dyDescent="0.25">
      <c r="A10" s="9">
        <v>2</v>
      </c>
      <c r="B10" s="9" t="s">
        <v>1</v>
      </c>
      <c r="C10" s="9">
        <v>2014</v>
      </c>
      <c r="D10" s="9">
        <v>17</v>
      </c>
      <c r="E10" s="23"/>
      <c r="F10" s="15">
        <v>10</v>
      </c>
      <c r="G10" s="9">
        <f t="shared" ref="G10:G21" si="0">D10*F10</f>
        <v>170</v>
      </c>
      <c r="H10" s="10">
        <v>75</v>
      </c>
      <c r="I10" s="10">
        <f t="shared" ref="I10:I21" si="1">G10*H10</f>
        <v>12750</v>
      </c>
      <c r="J10" s="14">
        <v>41671</v>
      </c>
    </row>
    <row r="11" spans="1:15" ht="23.1" customHeight="1" x14ac:dyDescent="0.25">
      <c r="A11" s="9">
        <v>3</v>
      </c>
      <c r="B11" s="9" t="s">
        <v>2</v>
      </c>
      <c r="C11" s="9">
        <v>2014</v>
      </c>
      <c r="D11" s="9">
        <v>20</v>
      </c>
      <c r="E11" s="23"/>
      <c r="F11" s="15">
        <v>10</v>
      </c>
      <c r="G11" s="9">
        <f t="shared" si="0"/>
        <v>200</v>
      </c>
      <c r="H11" s="10">
        <v>75</v>
      </c>
      <c r="I11" s="10">
        <f t="shared" si="1"/>
        <v>15000</v>
      </c>
      <c r="J11" s="14">
        <v>41699</v>
      </c>
    </row>
    <row r="12" spans="1:15" ht="23.1" customHeight="1" x14ac:dyDescent="0.25">
      <c r="A12" s="9">
        <v>4</v>
      </c>
      <c r="B12" s="9" t="s">
        <v>3</v>
      </c>
      <c r="C12" s="9">
        <v>2014</v>
      </c>
      <c r="D12" s="9">
        <v>20</v>
      </c>
      <c r="E12" s="23"/>
      <c r="F12" s="15">
        <v>10</v>
      </c>
      <c r="G12" s="9">
        <f t="shared" si="0"/>
        <v>200</v>
      </c>
      <c r="H12" s="10">
        <v>75</v>
      </c>
      <c r="I12" s="10">
        <f t="shared" si="1"/>
        <v>15000</v>
      </c>
      <c r="J12" s="14">
        <v>41730</v>
      </c>
    </row>
    <row r="13" spans="1:15" ht="23.1" customHeight="1" x14ac:dyDescent="0.25">
      <c r="A13" s="9">
        <v>5</v>
      </c>
      <c r="B13" s="9" t="s">
        <v>4</v>
      </c>
      <c r="C13" s="9">
        <v>2014</v>
      </c>
      <c r="D13" s="9">
        <v>22</v>
      </c>
      <c r="E13" s="23"/>
      <c r="F13" s="15">
        <v>10</v>
      </c>
      <c r="G13" s="9">
        <f t="shared" si="0"/>
        <v>220</v>
      </c>
      <c r="H13" s="10">
        <v>75</v>
      </c>
      <c r="I13" s="10">
        <f t="shared" si="1"/>
        <v>16500</v>
      </c>
      <c r="J13" s="14">
        <v>41760</v>
      </c>
    </row>
    <row r="14" spans="1:15" ht="23.1" customHeight="1" x14ac:dyDescent="0.25">
      <c r="A14" s="9">
        <v>6</v>
      </c>
      <c r="B14" s="9" t="s">
        <v>5</v>
      </c>
      <c r="C14" s="9">
        <v>2014</v>
      </c>
      <c r="D14" s="9">
        <v>19</v>
      </c>
      <c r="E14" s="23"/>
      <c r="F14" s="15">
        <v>10</v>
      </c>
      <c r="G14" s="9">
        <f t="shared" si="0"/>
        <v>190</v>
      </c>
      <c r="H14" s="10">
        <v>75</v>
      </c>
      <c r="I14" s="10">
        <f t="shared" si="1"/>
        <v>14250</v>
      </c>
      <c r="J14" s="14">
        <v>41791</v>
      </c>
    </row>
    <row r="15" spans="1:15" ht="23.1" customHeight="1" x14ac:dyDescent="0.25">
      <c r="A15" s="9">
        <v>7</v>
      </c>
      <c r="B15" s="9" t="s">
        <v>6</v>
      </c>
      <c r="C15" s="9">
        <v>2014</v>
      </c>
      <c r="D15" s="9">
        <v>19</v>
      </c>
      <c r="E15" s="23"/>
      <c r="F15" s="15">
        <v>10</v>
      </c>
      <c r="G15" s="9">
        <f t="shared" si="0"/>
        <v>190</v>
      </c>
      <c r="H15" s="10">
        <v>75</v>
      </c>
      <c r="I15" s="10">
        <f t="shared" si="1"/>
        <v>14250</v>
      </c>
      <c r="J15" s="14">
        <v>41821</v>
      </c>
    </row>
    <row r="16" spans="1:15" ht="23.1" customHeight="1" x14ac:dyDescent="0.25">
      <c r="A16" s="9">
        <v>8</v>
      </c>
      <c r="B16" s="9" t="s">
        <v>7</v>
      </c>
      <c r="C16" s="9">
        <v>2014</v>
      </c>
      <c r="D16" s="9">
        <v>23</v>
      </c>
      <c r="E16" s="23"/>
      <c r="F16" s="15">
        <v>10</v>
      </c>
      <c r="G16" s="9">
        <f t="shared" si="0"/>
        <v>230</v>
      </c>
      <c r="H16" s="10">
        <v>75</v>
      </c>
      <c r="I16" s="10">
        <f t="shared" si="1"/>
        <v>17250</v>
      </c>
      <c r="J16" s="14">
        <v>41852</v>
      </c>
    </row>
    <row r="17" spans="1:10" ht="23.1" customHeight="1" x14ac:dyDescent="0.25">
      <c r="A17" s="9">
        <v>9</v>
      </c>
      <c r="B17" s="9" t="s">
        <v>8</v>
      </c>
      <c r="C17" s="9">
        <v>2014</v>
      </c>
      <c r="D17" s="9">
        <v>21</v>
      </c>
      <c r="E17" s="23"/>
      <c r="F17" s="15">
        <v>10</v>
      </c>
      <c r="G17" s="9">
        <f t="shared" si="0"/>
        <v>210</v>
      </c>
      <c r="H17" s="10">
        <v>75</v>
      </c>
      <c r="I17" s="10">
        <f t="shared" si="1"/>
        <v>15750</v>
      </c>
      <c r="J17" s="14">
        <v>41883</v>
      </c>
    </row>
    <row r="18" spans="1:10" ht="23.1" customHeight="1" x14ac:dyDescent="0.25">
      <c r="A18" s="9">
        <v>10</v>
      </c>
      <c r="B18" s="9" t="s">
        <v>9</v>
      </c>
      <c r="C18" s="9">
        <v>2014</v>
      </c>
      <c r="D18" s="9">
        <v>22</v>
      </c>
      <c r="E18" s="23"/>
      <c r="F18" s="15">
        <v>10</v>
      </c>
      <c r="G18" s="9">
        <f t="shared" si="0"/>
        <v>220</v>
      </c>
      <c r="H18" s="10">
        <v>75</v>
      </c>
      <c r="I18" s="10">
        <f t="shared" si="1"/>
        <v>16500</v>
      </c>
      <c r="J18" s="14">
        <v>41913</v>
      </c>
    </row>
    <row r="19" spans="1:10" ht="23.1" customHeight="1" x14ac:dyDescent="0.25">
      <c r="A19" s="9">
        <v>11</v>
      </c>
      <c r="B19" s="9" t="s">
        <v>10</v>
      </c>
      <c r="C19" s="9">
        <v>2014</v>
      </c>
      <c r="D19" s="9">
        <v>23</v>
      </c>
      <c r="E19" s="23"/>
      <c r="F19" s="15">
        <v>10</v>
      </c>
      <c r="G19" s="9">
        <f t="shared" si="0"/>
        <v>230</v>
      </c>
      <c r="H19" s="10">
        <v>75</v>
      </c>
      <c r="I19" s="10">
        <f t="shared" si="1"/>
        <v>17250</v>
      </c>
      <c r="J19" s="14">
        <v>41944</v>
      </c>
    </row>
    <row r="20" spans="1:10" ht="23.1" customHeight="1" x14ac:dyDescent="0.25">
      <c r="A20" s="9">
        <v>12</v>
      </c>
      <c r="B20" s="9" t="s">
        <v>11</v>
      </c>
      <c r="C20" s="9">
        <v>2014</v>
      </c>
      <c r="D20" s="9">
        <v>18</v>
      </c>
      <c r="E20" s="23"/>
      <c r="F20" s="15">
        <v>10</v>
      </c>
      <c r="G20" s="9">
        <f t="shared" si="0"/>
        <v>180</v>
      </c>
      <c r="H20" s="10">
        <v>75</v>
      </c>
      <c r="I20" s="10">
        <f t="shared" si="1"/>
        <v>13500</v>
      </c>
      <c r="J20" s="14">
        <v>41974</v>
      </c>
    </row>
    <row r="21" spans="1:10" ht="23.1" customHeight="1" x14ac:dyDescent="0.25">
      <c r="A21" s="9">
        <v>13</v>
      </c>
      <c r="B21" s="9" t="s">
        <v>0</v>
      </c>
      <c r="C21" s="9">
        <v>2014</v>
      </c>
      <c r="D21" s="9">
        <v>23</v>
      </c>
      <c r="E21" s="24"/>
      <c r="F21" s="15">
        <v>10</v>
      </c>
      <c r="G21" s="9">
        <f t="shared" si="0"/>
        <v>230</v>
      </c>
      <c r="H21" s="10">
        <v>75</v>
      </c>
      <c r="I21" s="10">
        <f t="shared" si="1"/>
        <v>17250</v>
      </c>
      <c r="J21" s="9" t="s">
        <v>21</v>
      </c>
    </row>
    <row r="22" spans="1:10" s="7" customFormat="1" ht="23.1" customHeight="1" x14ac:dyDescent="0.25">
      <c r="A22" s="28" t="s">
        <v>14</v>
      </c>
      <c r="B22" s="28"/>
      <c r="C22" s="28"/>
      <c r="D22" s="11">
        <f>SUM(D9:D21)</f>
        <v>269</v>
      </c>
      <c r="E22" s="11"/>
      <c r="F22" s="11">
        <f>SUM(F9:F21)</f>
        <v>130</v>
      </c>
      <c r="G22" s="11">
        <f>SUM(G9:G21)</f>
        <v>2690</v>
      </c>
      <c r="H22" s="12">
        <f>SUM(H9:H21)/13</f>
        <v>75</v>
      </c>
      <c r="I22" s="12">
        <f>SUM(I9:I21)</f>
        <v>201750</v>
      </c>
      <c r="J22" s="13"/>
    </row>
    <row r="23" spans="1:10" ht="23.1" customHeight="1" x14ac:dyDescent="0.25"/>
    <row r="24" spans="1:10" ht="26.25" customHeight="1" x14ac:dyDescent="0.25">
      <c r="A24" s="18" t="s">
        <v>24</v>
      </c>
      <c r="B24" s="29" t="s">
        <v>35</v>
      </c>
      <c r="C24" s="29"/>
      <c r="D24" s="29"/>
      <c r="E24" s="29"/>
      <c r="F24" s="29"/>
      <c r="G24" s="29"/>
      <c r="H24" s="19" t="s">
        <v>25</v>
      </c>
    </row>
    <row r="25" spans="1:10" ht="67.5" customHeight="1" x14ac:dyDescent="0.25">
      <c r="B25" s="19">
        <v>1</v>
      </c>
      <c r="C25" s="30" t="s">
        <v>38</v>
      </c>
      <c r="D25" s="31"/>
      <c r="E25" s="32"/>
      <c r="F25" s="36" t="s">
        <v>32</v>
      </c>
      <c r="G25" s="37"/>
      <c r="H25" s="16">
        <v>80</v>
      </c>
    </row>
    <row r="26" spans="1:10" ht="54.75" customHeight="1" x14ac:dyDescent="0.25">
      <c r="B26" s="19">
        <v>2</v>
      </c>
      <c r="C26" s="33" t="s">
        <v>37</v>
      </c>
      <c r="D26" s="34"/>
      <c r="E26" s="35"/>
      <c r="F26" s="36" t="s">
        <v>33</v>
      </c>
      <c r="G26" s="37"/>
      <c r="H26" s="16">
        <v>85</v>
      </c>
    </row>
    <row r="27" spans="1:10" ht="42.75" customHeight="1" x14ac:dyDescent="0.25">
      <c r="B27" s="19">
        <v>3</v>
      </c>
      <c r="C27" s="30" t="s">
        <v>36</v>
      </c>
      <c r="D27" s="31"/>
      <c r="E27" s="32"/>
      <c r="F27" s="36" t="s">
        <v>34</v>
      </c>
      <c r="G27" s="37"/>
      <c r="H27" s="16">
        <v>60</v>
      </c>
    </row>
    <row r="28" spans="1:10" x14ac:dyDescent="0.25">
      <c r="B28" s="28" t="s">
        <v>26</v>
      </c>
      <c r="C28" s="28"/>
      <c r="D28" s="28"/>
      <c r="E28" s="28"/>
      <c r="F28" s="28"/>
      <c r="G28" s="28"/>
      <c r="H28" s="17">
        <f>(H25+H26+H27)/3</f>
        <v>75</v>
      </c>
    </row>
    <row r="30" spans="1:10" x14ac:dyDescent="0.25">
      <c r="B30" s="21" t="s">
        <v>39</v>
      </c>
    </row>
  </sheetData>
  <mergeCells count="12">
    <mergeCell ref="E9:E21"/>
    <mergeCell ref="A5:J5"/>
    <mergeCell ref="A6:J6"/>
    <mergeCell ref="B28:G28"/>
    <mergeCell ref="B24:G24"/>
    <mergeCell ref="A22:C22"/>
    <mergeCell ref="C25:E25"/>
    <mergeCell ref="C26:E26"/>
    <mergeCell ref="F26:G26"/>
    <mergeCell ref="F25:G25"/>
    <mergeCell ref="C27:E27"/>
    <mergeCell ref="F27:G27"/>
  </mergeCells>
  <hyperlinks>
    <hyperlink ref="F25" r:id="rId1"/>
    <hyperlink ref="F26" r:id="rId2"/>
    <hyperlink ref="F27" r:id="rId3"/>
  </hyperlinks>
  <printOptions horizontalCentered="1"/>
  <pageMargins left="0" right="0" top="0" bottom="0" header="0.31496062992125984" footer="0.31496062992125984"/>
  <pageSetup paperSize="9" scale="75" fitToHeight="0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2013-11-06T11:41:14Z</cp:lastPrinted>
  <dcterms:created xsi:type="dcterms:W3CDTF">2013-10-28T07:45:09Z</dcterms:created>
  <dcterms:modified xsi:type="dcterms:W3CDTF">2013-11-07T09:27:40Z</dcterms:modified>
</cp:coreProperties>
</file>