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2" l="1"/>
  <c r="J10" i="3" l="1"/>
  <c r="F17" i="3" l="1"/>
  <c r="F16" i="3"/>
  <c r="F15" i="3"/>
  <c r="F14" i="3"/>
  <c r="F13" i="3"/>
  <c r="F12" i="3"/>
  <c r="F11" i="3"/>
  <c r="F10" i="3"/>
  <c r="H18" i="3" l="1"/>
  <c r="H26" i="1"/>
  <c r="I20" i="1"/>
  <c r="I19" i="1"/>
  <c r="I15" i="1"/>
  <c r="I13" i="1"/>
  <c r="H10" i="2"/>
  <c r="H11" i="2" l="1"/>
  <c r="F24" i="1"/>
  <c r="H24" i="1" s="1"/>
  <c r="F20" i="1"/>
  <c r="F21" i="1"/>
  <c r="H21" i="1" s="1"/>
  <c r="F22" i="1"/>
  <c r="H22" i="1" s="1"/>
  <c r="F23" i="1"/>
  <c r="H23" i="1" s="1"/>
  <c r="F19" i="1"/>
  <c r="F18" i="1"/>
  <c r="H18" i="1" s="1"/>
  <c r="F17" i="1"/>
  <c r="H17" i="1" s="1"/>
  <c r="F16" i="1"/>
  <c r="H16" i="1" s="1"/>
  <c r="F15" i="1"/>
  <c r="F14" i="1"/>
  <c r="I14" i="1" s="1"/>
  <c r="F13" i="1"/>
  <c r="F12" i="1"/>
  <c r="I12" i="1" s="1"/>
  <c r="F11" i="1"/>
  <c r="I11" i="1" s="1"/>
  <c r="F10" i="1"/>
  <c r="I10" i="1" s="1"/>
  <c r="I25" i="1" s="1"/>
  <c r="H25" i="1" l="1"/>
</calcChain>
</file>

<file path=xl/sharedStrings.xml><?xml version="1.0" encoding="utf-8"?>
<sst xmlns="http://schemas.openxmlformats.org/spreadsheetml/2006/main" count="82" uniqueCount="40">
  <si>
    <t>Расчет обоснования начальной (максимальной) цены контракта</t>
  </si>
  <si>
    <t>Стоимость материалов за 1 ед., руб.</t>
  </si>
  <si>
    <t>Поставщик №1</t>
  </si>
  <si>
    <t>Поставщик №2</t>
  </si>
  <si>
    <t>Поставщик №3</t>
  </si>
  <si>
    <t>Наименование материалов</t>
  </si>
  <si>
    <t>Средняя стоимость за 1 шт., руб.</t>
  </si>
  <si>
    <t>Кол-во, шт.</t>
  </si>
  <si>
    <t>Сумма, руб.</t>
  </si>
  <si>
    <t>Всего:</t>
  </si>
  <si>
    <t>Утверждаю:</t>
  </si>
  <si>
    <t>Директор МКУ "СОИИ"</t>
  </si>
  <si>
    <t>_______________ К.В. Нецветаев</t>
  </si>
  <si>
    <t>"________"______________2013 года</t>
  </si>
  <si>
    <t>Экономист</t>
  </si>
  <si>
    <t>Батуева Т.М.</t>
  </si>
  <si>
    <t xml:space="preserve">Горелка пропановая </t>
  </si>
  <si>
    <t>№ п/п</t>
  </si>
  <si>
    <t>Газовая горелка</t>
  </si>
  <si>
    <t>Палатка "Кабельщик"</t>
  </si>
  <si>
    <t>Мотопила</t>
  </si>
  <si>
    <t>Паяльная лампа</t>
  </si>
  <si>
    <t>Насос электрический</t>
  </si>
  <si>
    <t>Автономный мобильный компрессор с дизельным двигателем от 500 тыс. руб. (на 2 отбойных молотка)</t>
  </si>
  <si>
    <t>Тепловая пушка электрическая, 5 кВт</t>
  </si>
  <si>
    <t>Тепловая пушка электрическая, 3 кВт</t>
  </si>
  <si>
    <t>Фен строительный, термопистолет</t>
  </si>
  <si>
    <t>Генератор сварочный (бензиновый сварочный генератор)</t>
  </si>
  <si>
    <t>Мотопомпа</t>
  </si>
  <si>
    <t>Автономный генератор, 220/380</t>
  </si>
  <si>
    <t>Дизель-генератор</t>
  </si>
  <si>
    <t>Прожектор переносной (галогеновый), 10 W</t>
  </si>
  <si>
    <t>Источники информации: http://apistorg.ru/katalog.php?id=1&amp;lvl=7; http://vestelecom.ru/catalog/cable_laying/tents_cablemen/ ; http://www.instrumentik.ru/item891.html ; ttp://perm.pulscen.ru/products/lampa_payalnaya_kalibr_lp_1_5_10972313; http://www.aquapoint.ru/model/1576/8438/; www.tehnofond.ru; email: xackop@mail.ru; http://skala-ek.ru/shop/UID_82.html ;  http://torg.mail.ru/feny-stroitelnye/metabo/; http://lentalampa.ru/p6264103-svetodiodnyj-prozhektor-220v.html; http://www.europowergenerators.ru/sva/ep200x.html; http://rumoto.ru/product/?id=1328; http://www.el-generator.ru/catalog/benzinovye-generatory/honda-eg-5500cxs; http://www.energo-diesel.ru/product_91.html.</t>
  </si>
  <si>
    <t>счета</t>
  </si>
  <si>
    <t>общий счет</t>
  </si>
  <si>
    <t>счет</t>
  </si>
  <si>
    <t>код продукции</t>
  </si>
  <si>
    <t>к извещению о проведении</t>
  </si>
  <si>
    <t>запроса котировок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</si>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</sst>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/>
    <xf numFmtId="0" fontId="0" fillId="0" borderId="0" xfId="0" applyBorder="1"/>
    <xf numFmtId="0" fontId="5" fillId="0" borderId="1" xfId="0" applyFont="1" applyBorder="1" applyAlignment="1">
      <alignment vertical="center" wrapText="1"/>
    </xf>
    <xf numFmtId="0" fontId="2" fillId="0" borderId="1" xfId="0" applyFont="1" applyBorder="1"/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Border="1"/>
    <xf numFmtId="4" fontId="2" fillId="0" borderId="8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right"/>
    </xf>
    <xf numFmtId="0" fontId="1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8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4" fontId="1" fillId="0" borderId="6" xfId="0" applyNumberFormat="1" applyFont="1" applyBorder="1" applyAlignment="1">
      <alignment horizontal="center" vertical="center"/>
    </xf>
    <xf numFmtId="4" fontId="1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WhiteSpace="0" topLeftCell="A7" zoomScaleNormal="100" workbookViewId="0">
      <selection sqref="A1:XFD1048576"/>
    </sheetView>
  </sheetViews>
  <sheetFormatPr defaultRowHeight="15" x14ac:dyDescent="0.25"/>
  <cols>
    <col min="1" max="1" width="6.42578125" customWidth="1"/>
    <col min="2" max="2" width="21.140625" customWidth="1"/>
    <col min="3" max="3" width="12.7109375" customWidth="1"/>
    <col min="4" max="4" width="13" customWidth="1"/>
    <col min="5" max="5" width="12.140625" customWidth="1"/>
    <col min="6" max="6" width="13.28515625" customWidth="1"/>
    <col min="7" max="7" width="11.7109375" customWidth="1"/>
    <col min="8" max="8" width="14" customWidth="1"/>
    <col min="9" max="9" width="13" customWidth="1"/>
  </cols>
  <sheetData>
    <row r="1" spans="1:9" x14ac:dyDescent="0.25">
      <c r="B1" s="1"/>
      <c r="C1" s="1"/>
      <c r="D1" s="1"/>
      <c r="E1" s="1"/>
      <c r="F1" s="33" t="s">
        <v>10</v>
      </c>
      <c r="G1" s="33"/>
      <c r="H1" s="33"/>
    </row>
    <row r="2" spans="1:9" x14ac:dyDescent="0.25">
      <c r="B2" s="1"/>
      <c r="C2" s="1"/>
      <c r="D2" s="1"/>
      <c r="E2" s="1"/>
      <c r="F2" s="33" t="s">
        <v>11</v>
      </c>
      <c r="G2" s="33"/>
      <c r="H2" s="33"/>
    </row>
    <row r="3" spans="1:9" ht="27.75" customHeight="1" x14ac:dyDescent="0.25">
      <c r="B3" s="1"/>
      <c r="C3" s="1"/>
      <c r="D3" s="1"/>
      <c r="E3" s="1"/>
      <c r="F3" s="34" t="s">
        <v>12</v>
      </c>
      <c r="G3" s="34"/>
      <c r="H3" s="34"/>
    </row>
    <row r="4" spans="1:9" ht="21.75" customHeight="1" x14ac:dyDescent="0.25">
      <c r="B4" s="1"/>
      <c r="C4" s="1"/>
      <c r="D4" s="1"/>
      <c r="E4" s="1"/>
      <c r="F4" s="37" t="s">
        <v>13</v>
      </c>
      <c r="G4" s="37"/>
      <c r="H4" s="37"/>
    </row>
    <row r="5" spans="1:9" x14ac:dyDescent="0.25">
      <c r="B5" s="1"/>
      <c r="C5" s="1"/>
      <c r="D5" s="1"/>
      <c r="E5" s="1"/>
      <c r="F5" s="24"/>
      <c r="G5" s="24"/>
      <c r="H5" s="24"/>
    </row>
    <row r="6" spans="1:9" x14ac:dyDescent="0.25">
      <c r="B6" s="35" t="s">
        <v>0</v>
      </c>
      <c r="C6" s="35"/>
      <c r="D6" s="35"/>
      <c r="E6" s="35"/>
      <c r="F6" s="35"/>
      <c r="G6" s="35"/>
      <c r="H6" s="35"/>
    </row>
    <row r="7" spans="1:9" x14ac:dyDescent="0.25">
      <c r="B7" s="36"/>
      <c r="C7" s="36"/>
      <c r="D7" s="36"/>
      <c r="E7" s="36"/>
      <c r="F7" s="36"/>
      <c r="G7" s="36"/>
      <c r="H7" s="36"/>
    </row>
    <row r="8" spans="1:9" x14ac:dyDescent="0.25">
      <c r="A8" s="40" t="s">
        <v>17</v>
      </c>
      <c r="B8" s="43" t="s">
        <v>5</v>
      </c>
      <c r="C8" s="45" t="s">
        <v>1</v>
      </c>
      <c r="D8" s="46"/>
      <c r="E8" s="47"/>
      <c r="F8" s="48" t="s">
        <v>6</v>
      </c>
      <c r="G8" s="50" t="s">
        <v>7</v>
      </c>
      <c r="H8" s="50" t="s">
        <v>8</v>
      </c>
      <c r="I8" s="38" t="s">
        <v>33</v>
      </c>
    </row>
    <row r="9" spans="1:9" ht="30" x14ac:dyDescent="0.25">
      <c r="A9" s="41"/>
      <c r="B9" s="44"/>
      <c r="C9" s="2" t="s">
        <v>2</v>
      </c>
      <c r="D9" s="2" t="s">
        <v>3</v>
      </c>
      <c r="E9" s="3" t="s">
        <v>4</v>
      </c>
      <c r="F9" s="49"/>
      <c r="G9" s="51"/>
      <c r="H9" s="51"/>
      <c r="I9" s="38"/>
    </row>
    <row r="10" spans="1:9" x14ac:dyDescent="0.25">
      <c r="A10" s="8">
        <v>1</v>
      </c>
      <c r="B10" s="11" t="s">
        <v>16</v>
      </c>
      <c r="C10" s="4">
        <v>1662</v>
      </c>
      <c r="D10" s="4">
        <v>1749</v>
      </c>
      <c r="E10" s="5">
        <v>1801.56</v>
      </c>
      <c r="F10" s="5">
        <f t="shared" ref="F10:F19" si="0">(C10+D10+E10)/3</f>
        <v>1737.5199999999998</v>
      </c>
      <c r="G10" s="6">
        <v>1</v>
      </c>
      <c r="H10" s="5"/>
      <c r="I10" s="5">
        <f t="shared" ref="I10:I15" si="1">F10*G10</f>
        <v>1737.5199999999998</v>
      </c>
    </row>
    <row r="11" spans="1:9" x14ac:dyDescent="0.25">
      <c r="A11" s="8">
        <v>2</v>
      </c>
      <c r="B11" s="11" t="s">
        <v>18</v>
      </c>
      <c r="C11" s="4">
        <v>1780</v>
      </c>
      <c r="D11" s="4">
        <v>3335</v>
      </c>
      <c r="E11" s="5">
        <v>1774.5</v>
      </c>
      <c r="F11" s="5">
        <f t="shared" si="0"/>
        <v>2296.5</v>
      </c>
      <c r="G11" s="6">
        <v>5</v>
      </c>
      <c r="H11" s="5"/>
      <c r="I11" s="5">
        <f t="shared" si="1"/>
        <v>11482.5</v>
      </c>
    </row>
    <row r="12" spans="1:9" ht="28.5" x14ac:dyDescent="0.25">
      <c r="A12" s="8">
        <v>3</v>
      </c>
      <c r="B12" s="11" t="s">
        <v>19</v>
      </c>
      <c r="C12" s="4">
        <v>15900</v>
      </c>
      <c r="D12" s="4">
        <v>14200</v>
      </c>
      <c r="E12" s="5">
        <v>14620</v>
      </c>
      <c r="F12" s="5">
        <f t="shared" si="0"/>
        <v>14906.666666666666</v>
      </c>
      <c r="G12" s="6">
        <v>1</v>
      </c>
      <c r="H12" s="5"/>
      <c r="I12" s="5">
        <f t="shared" si="1"/>
        <v>14906.666666666666</v>
      </c>
    </row>
    <row r="13" spans="1:9" x14ac:dyDescent="0.25">
      <c r="A13" s="8">
        <v>4</v>
      </c>
      <c r="B13" s="11" t="s">
        <v>20</v>
      </c>
      <c r="C13" s="4">
        <v>25090</v>
      </c>
      <c r="D13" s="4">
        <v>22490</v>
      </c>
      <c r="E13" s="5">
        <v>24100</v>
      </c>
      <c r="F13" s="5">
        <f t="shared" si="0"/>
        <v>23893.333333333332</v>
      </c>
      <c r="G13" s="6">
        <v>3</v>
      </c>
      <c r="H13" s="5"/>
      <c r="I13" s="5">
        <f t="shared" si="1"/>
        <v>71680</v>
      </c>
    </row>
    <row r="14" spans="1:9" x14ac:dyDescent="0.25">
      <c r="A14" s="8">
        <v>5</v>
      </c>
      <c r="B14" s="11" t="s">
        <v>21</v>
      </c>
      <c r="C14" s="4">
        <v>347.64</v>
      </c>
      <c r="D14" s="4">
        <v>353.2</v>
      </c>
      <c r="E14" s="5">
        <v>540</v>
      </c>
      <c r="F14" s="5">
        <f t="shared" si="0"/>
        <v>413.61333333333329</v>
      </c>
      <c r="G14" s="22">
        <v>18</v>
      </c>
      <c r="H14" s="5"/>
      <c r="I14" s="9">
        <f t="shared" si="1"/>
        <v>7445.0399999999991</v>
      </c>
    </row>
    <row r="15" spans="1:9" ht="28.5" x14ac:dyDescent="0.25">
      <c r="A15" s="8">
        <v>6</v>
      </c>
      <c r="B15" s="11" t="s">
        <v>22</v>
      </c>
      <c r="C15" s="4">
        <v>7125</v>
      </c>
      <c r="D15" s="4">
        <v>4807.2299999999996</v>
      </c>
      <c r="E15" s="5">
        <v>5805</v>
      </c>
      <c r="F15" s="5">
        <f t="shared" si="0"/>
        <v>5912.41</v>
      </c>
      <c r="G15" s="6">
        <v>2</v>
      </c>
      <c r="H15" s="5"/>
      <c r="I15" s="5">
        <f t="shared" si="1"/>
        <v>11824.82</v>
      </c>
    </row>
    <row r="16" spans="1:9" ht="99.75" x14ac:dyDescent="0.25">
      <c r="A16" s="8">
        <v>7</v>
      </c>
      <c r="B16" s="11" t="s">
        <v>23</v>
      </c>
      <c r="C16" s="7">
        <v>599500</v>
      </c>
      <c r="D16" s="4">
        <v>537484.69999999995</v>
      </c>
      <c r="E16" s="5">
        <v>689000</v>
      </c>
      <c r="F16" s="5">
        <f t="shared" si="0"/>
        <v>608661.56666666665</v>
      </c>
      <c r="G16" s="6">
        <v>1</v>
      </c>
      <c r="H16" s="5">
        <f t="shared" ref="H16:H18" si="2">F16*G16</f>
        <v>608661.56666666665</v>
      </c>
      <c r="I16" s="27"/>
    </row>
    <row r="17" spans="1:9" ht="42.75" x14ac:dyDescent="0.25">
      <c r="A17" s="8">
        <v>8</v>
      </c>
      <c r="B17" s="11" t="s">
        <v>24</v>
      </c>
      <c r="C17" s="5">
        <v>5000</v>
      </c>
      <c r="D17" s="4">
        <v>5400</v>
      </c>
      <c r="E17" s="5">
        <v>5544</v>
      </c>
      <c r="F17" s="5">
        <f t="shared" si="0"/>
        <v>5314.666666666667</v>
      </c>
      <c r="G17" s="6">
        <v>1</v>
      </c>
      <c r="H17" s="5">
        <f t="shared" si="2"/>
        <v>5314.666666666667</v>
      </c>
      <c r="I17" s="27"/>
    </row>
    <row r="18" spans="1:9" ht="42.75" x14ac:dyDescent="0.25">
      <c r="A18" s="8">
        <v>9</v>
      </c>
      <c r="B18" s="11" t="s">
        <v>25</v>
      </c>
      <c r="C18" s="5">
        <v>3860</v>
      </c>
      <c r="D18" s="5">
        <v>3620</v>
      </c>
      <c r="E18" s="5">
        <v>3636</v>
      </c>
      <c r="F18" s="5">
        <f t="shared" si="0"/>
        <v>3705.3333333333335</v>
      </c>
      <c r="G18" s="13">
        <v>1</v>
      </c>
      <c r="H18" s="5">
        <f t="shared" si="2"/>
        <v>3705.3333333333335</v>
      </c>
      <c r="I18" s="27"/>
    </row>
    <row r="19" spans="1:9" ht="29.25" x14ac:dyDescent="0.25">
      <c r="A19" s="8">
        <v>10</v>
      </c>
      <c r="B19" s="12" t="s">
        <v>26</v>
      </c>
      <c r="C19" s="5">
        <v>5044</v>
      </c>
      <c r="D19" s="5">
        <v>4690</v>
      </c>
      <c r="E19" s="5">
        <v>4807</v>
      </c>
      <c r="F19" s="5">
        <f t="shared" si="0"/>
        <v>4847</v>
      </c>
      <c r="G19" s="13">
        <v>1</v>
      </c>
      <c r="H19" s="5"/>
      <c r="I19" s="5">
        <f>F19*G19</f>
        <v>4847</v>
      </c>
    </row>
    <row r="20" spans="1:9" ht="44.25" customHeight="1" x14ac:dyDescent="0.25">
      <c r="A20" s="8">
        <v>11</v>
      </c>
      <c r="B20" s="12" t="s">
        <v>31</v>
      </c>
      <c r="C20" s="5">
        <v>795</v>
      </c>
      <c r="D20" s="5">
        <v>900</v>
      </c>
      <c r="E20" s="5">
        <v>860</v>
      </c>
      <c r="F20" s="5">
        <f t="shared" ref="F20:F24" si="3">(C20+D20+E20)/3</f>
        <v>851.66666666666663</v>
      </c>
      <c r="G20" s="13">
        <v>16</v>
      </c>
      <c r="H20" s="5"/>
      <c r="I20" s="5">
        <f>F20*G20</f>
        <v>13626.666666666666</v>
      </c>
    </row>
    <row r="21" spans="1:9" ht="46.5" customHeight="1" x14ac:dyDescent="0.25">
      <c r="A21" s="8">
        <v>12</v>
      </c>
      <c r="B21" s="10" t="s">
        <v>27</v>
      </c>
      <c r="C21" s="5">
        <v>73900</v>
      </c>
      <c r="D21" s="5">
        <v>81920</v>
      </c>
      <c r="E21" s="5">
        <v>76900</v>
      </c>
      <c r="F21" s="5">
        <f t="shared" si="3"/>
        <v>77573.333333333328</v>
      </c>
      <c r="G21" s="23">
        <v>3</v>
      </c>
      <c r="H21" s="5">
        <f t="shared" ref="H21:H24" si="4">F21*G21</f>
        <v>232720</v>
      </c>
      <c r="I21" s="27"/>
    </row>
    <row r="22" spans="1:9" ht="20.25" customHeight="1" x14ac:dyDescent="0.25">
      <c r="A22" s="8">
        <v>13</v>
      </c>
      <c r="B22" s="8" t="s">
        <v>28</v>
      </c>
      <c r="C22" s="5">
        <v>15500</v>
      </c>
      <c r="D22" s="5">
        <v>18810</v>
      </c>
      <c r="E22" s="5">
        <v>15958</v>
      </c>
      <c r="F22" s="5">
        <f t="shared" si="3"/>
        <v>16756</v>
      </c>
      <c r="G22" s="23">
        <v>3</v>
      </c>
      <c r="H22" s="5">
        <f t="shared" si="4"/>
        <v>50268</v>
      </c>
      <c r="I22" s="27"/>
    </row>
    <row r="23" spans="1:9" ht="31.5" customHeight="1" x14ac:dyDescent="0.25">
      <c r="A23" s="8">
        <v>14</v>
      </c>
      <c r="B23" s="10" t="s">
        <v>29</v>
      </c>
      <c r="C23" s="5">
        <v>88200</v>
      </c>
      <c r="D23" s="5">
        <v>86854</v>
      </c>
      <c r="E23" s="5">
        <v>62950</v>
      </c>
      <c r="F23" s="5">
        <f t="shared" si="3"/>
        <v>79334.666666666672</v>
      </c>
      <c r="G23" s="9">
        <v>3</v>
      </c>
      <c r="H23" s="5">
        <f t="shared" si="4"/>
        <v>238004</v>
      </c>
      <c r="I23" s="27"/>
    </row>
    <row r="24" spans="1:9" ht="30.75" customHeight="1" x14ac:dyDescent="0.25">
      <c r="A24" s="16">
        <v>15</v>
      </c>
      <c r="B24" s="18" t="s">
        <v>30</v>
      </c>
      <c r="C24" s="19">
        <v>152250</v>
      </c>
      <c r="D24" s="19">
        <v>133980</v>
      </c>
      <c r="E24" s="19">
        <v>138046</v>
      </c>
      <c r="F24" s="19">
        <f t="shared" si="3"/>
        <v>141425.33333333334</v>
      </c>
      <c r="G24" s="20">
        <v>1</v>
      </c>
      <c r="H24" s="19">
        <f t="shared" si="4"/>
        <v>141425.33333333334</v>
      </c>
      <c r="I24" s="27"/>
    </row>
    <row r="25" spans="1:9" ht="21.75" customHeight="1" x14ac:dyDescent="0.25">
      <c r="A25" s="8"/>
      <c r="B25" s="17" t="s">
        <v>9</v>
      </c>
      <c r="C25" s="8"/>
      <c r="D25" s="8"/>
      <c r="E25" s="8"/>
      <c r="F25" s="8"/>
      <c r="G25" s="8"/>
      <c r="H25" s="5">
        <f>SUM(H10:H24)</f>
        <v>1280098.8999999999</v>
      </c>
      <c r="I25" s="5">
        <f>SUM(I10:I24)</f>
        <v>137550.21333333332</v>
      </c>
    </row>
    <row r="26" spans="1:9" ht="28.5" customHeight="1" x14ac:dyDescent="0.25">
      <c r="A26" s="15"/>
      <c r="B26" s="15"/>
      <c r="C26" s="15"/>
      <c r="D26" s="15"/>
      <c r="E26" s="15"/>
      <c r="F26" s="15"/>
      <c r="G26" s="15"/>
      <c r="H26" s="39">
        <f>H25+I25</f>
        <v>1417649.1133333333</v>
      </c>
      <c r="I26" s="39"/>
    </row>
    <row r="27" spans="1:9" ht="51.75" customHeight="1" x14ac:dyDescent="0.25">
      <c r="A27" s="42" t="s">
        <v>32</v>
      </c>
      <c r="B27" s="42"/>
      <c r="C27" s="42"/>
      <c r="D27" s="42"/>
      <c r="E27" s="42"/>
      <c r="F27" s="42"/>
      <c r="G27" s="42"/>
      <c r="H27" s="42"/>
    </row>
    <row r="28" spans="1:9" ht="68.25" customHeight="1" x14ac:dyDescent="0.25">
      <c r="A28" s="42"/>
      <c r="B28" s="42"/>
      <c r="C28" s="42"/>
      <c r="D28" s="42"/>
      <c r="E28" s="42"/>
      <c r="F28" s="42"/>
      <c r="G28" s="42"/>
      <c r="H28" s="42"/>
    </row>
    <row r="31" spans="1:9" x14ac:dyDescent="0.25">
      <c r="A31" s="1"/>
      <c r="B31" s="1" t="s">
        <v>14</v>
      </c>
      <c r="C31" s="1"/>
      <c r="D31" s="1"/>
      <c r="E31" s="1"/>
      <c r="F31" s="1"/>
      <c r="G31" s="1" t="s">
        <v>15</v>
      </c>
      <c r="H31" s="1"/>
    </row>
  </sheetData>
  <mergeCells count="15">
    <mergeCell ref="I8:I9"/>
    <mergeCell ref="H26:I26"/>
    <mergeCell ref="A8:A9"/>
    <mergeCell ref="A27:H28"/>
    <mergeCell ref="B8:B9"/>
    <mergeCell ref="C8:E8"/>
    <mergeCell ref="F8:F9"/>
    <mergeCell ref="G8:G9"/>
    <mergeCell ref="H8:H9"/>
    <mergeCell ref="F1:H1"/>
    <mergeCell ref="F2:H2"/>
    <mergeCell ref="F3:H3"/>
    <mergeCell ref="B6:H6"/>
    <mergeCell ref="B7:H7"/>
    <mergeCell ref="F4:H4"/>
  </mergeCells>
  <pageMargins left="0" right="0.7" top="0.75" bottom="0.75" header="0.3" footer="0.3"/>
  <pageSetup paperSize="9" scale="7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workbookViewId="0">
      <selection activeCell="B17" sqref="B17:G18"/>
    </sheetView>
  </sheetViews>
  <sheetFormatPr defaultRowHeight="15" x14ac:dyDescent="0.25"/>
  <cols>
    <col min="1" max="1" width="6.42578125" customWidth="1"/>
    <col min="2" max="2" width="26" customWidth="1"/>
    <col min="3" max="3" width="14.140625" customWidth="1"/>
    <col min="4" max="4" width="13" customWidth="1"/>
    <col min="5" max="5" width="12.140625" customWidth="1"/>
    <col min="6" max="6" width="13.28515625" customWidth="1"/>
    <col min="7" max="7" width="14.42578125" customWidth="1"/>
    <col min="8" max="8" width="13.5703125" customWidth="1"/>
  </cols>
  <sheetData>
    <row r="1" spans="1:8" x14ac:dyDescent="0.25">
      <c r="B1" s="1"/>
      <c r="C1" s="1"/>
      <c r="D1" s="1"/>
      <c r="E1" s="1"/>
      <c r="F1" s="33" t="s">
        <v>39</v>
      </c>
      <c r="G1" s="33"/>
      <c r="H1" s="33"/>
    </row>
    <row r="2" spans="1:8" x14ac:dyDescent="0.25">
      <c r="B2" s="1"/>
      <c r="C2" s="1"/>
      <c r="D2" s="1"/>
      <c r="E2" s="1"/>
      <c r="F2" s="33" t="s">
        <v>37</v>
      </c>
      <c r="G2" s="33"/>
      <c r="H2" s="33"/>
    </row>
    <row r="3" spans="1:8" ht="18" customHeight="1" x14ac:dyDescent="0.25">
      <c r="B3" s="1"/>
      <c r="C3" s="1"/>
      <c r="D3" s="1"/>
      <c r="E3" s="1"/>
      <c r="F3" s="34" t="s">
        <v>38</v>
      </c>
      <c r="G3" s="34"/>
      <c r="H3" s="34"/>
    </row>
    <row r="4" spans="1:8" ht="21.75" customHeight="1" x14ac:dyDescent="0.25">
      <c r="B4" s="1"/>
      <c r="C4" s="1"/>
      <c r="D4" s="1"/>
      <c r="E4" s="1"/>
      <c r="F4" s="37"/>
      <c r="G4" s="37"/>
      <c r="H4" s="37"/>
    </row>
    <row r="5" spans="1:8" x14ac:dyDescent="0.25">
      <c r="B5" s="1"/>
      <c r="C5" s="1"/>
      <c r="D5" s="1"/>
      <c r="E5" s="1"/>
      <c r="F5" s="25"/>
      <c r="G5" s="25"/>
      <c r="H5" s="25"/>
    </row>
    <row r="6" spans="1:8" x14ac:dyDescent="0.25">
      <c r="B6" s="35" t="s">
        <v>0</v>
      </c>
      <c r="C6" s="35"/>
      <c r="D6" s="35"/>
      <c r="E6" s="35"/>
      <c r="F6" s="35"/>
      <c r="G6" s="35"/>
      <c r="H6" s="35"/>
    </row>
    <row r="7" spans="1:8" x14ac:dyDescent="0.25">
      <c r="B7" s="36"/>
      <c r="C7" s="36"/>
      <c r="D7" s="36"/>
      <c r="E7" s="36"/>
      <c r="F7" s="36"/>
      <c r="G7" s="36"/>
      <c r="H7" s="36"/>
    </row>
    <row r="8" spans="1:8" ht="15" customHeight="1" x14ac:dyDescent="0.25">
      <c r="A8" s="40" t="s">
        <v>17</v>
      </c>
      <c r="B8" s="43" t="s">
        <v>5</v>
      </c>
      <c r="C8" s="45" t="s">
        <v>1</v>
      </c>
      <c r="D8" s="46"/>
      <c r="E8" s="47"/>
      <c r="F8" s="48" t="s">
        <v>6</v>
      </c>
      <c r="G8" s="50" t="s">
        <v>7</v>
      </c>
      <c r="H8" s="50" t="s">
        <v>8</v>
      </c>
    </row>
    <row r="9" spans="1:8" ht="30" x14ac:dyDescent="0.25">
      <c r="A9" s="41"/>
      <c r="B9" s="44"/>
      <c r="C9" s="2" t="s">
        <v>2</v>
      </c>
      <c r="D9" s="2" t="s">
        <v>3</v>
      </c>
      <c r="E9" s="3" t="s">
        <v>4</v>
      </c>
      <c r="F9" s="49"/>
      <c r="G9" s="51"/>
      <c r="H9" s="51"/>
    </row>
    <row r="10" spans="1:8" ht="30.75" customHeight="1" x14ac:dyDescent="0.25">
      <c r="A10" s="8">
        <v>1</v>
      </c>
      <c r="B10" s="18" t="s">
        <v>30</v>
      </c>
      <c r="C10" s="19">
        <v>152250</v>
      </c>
      <c r="D10" s="19">
        <v>133980</v>
      </c>
      <c r="E10" s="19">
        <v>138046</v>
      </c>
      <c r="F10" s="19">
        <f>(C10+D10+E10)/3</f>
        <v>141425.33333333334</v>
      </c>
      <c r="G10" s="20">
        <v>1</v>
      </c>
      <c r="H10" s="21">
        <f t="shared" ref="H10" si="0">F10*G10</f>
        <v>141425.33333333334</v>
      </c>
    </row>
    <row r="11" spans="1:8" ht="21.75" customHeight="1" x14ac:dyDescent="0.25">
      <c r="A11" s="8"/>
      <c r="B11" s="17" t="s">
        <v>9</v>
      </c>
      <c r="C11" s="8"/>
      <c r="D11" s="8"/>
      <c r="E11" s="8"/>
      <c r="F11" s="8"/>
      <c r="G11" s="8"/>
      <c r="H11" s="14">
        <f>SUM(H10:H10)</f>
        <v>141425.33333333334</v>
      </c>
    </row>
    <row r="12" spans="1:8" ht="21.75" customHeight="1" x14ac:dyDescent="0.25">
      <c r="A12" s="15"/>
      <c r="B12" s="15"/>
      <c r="C12" s="15"/>
      <c r="D12" s="15"/>
      <c r="E12" s="15"/>
      <c r="F12" s="15"/>
      <c r="G12" s="15"/>
      <c r="H12" s="15"/>
    </row>
    <row r="13" spans="1:8" ht="51.75" customHeight="1" x14ac:dyDescent="0.25">
      <c r="A13" s="42" t="s">
        <v>32</v>
      </c>
      <c r="B13" s="42"/>
      <c r="C13" s="42"/>
      <c r="D13" s="42"/>
      <c r="E13" s="42"/>
      <c r="F13" s="42"/>
      <c r="G13" s="42"/>
      <c r="H13" s="42"/>
    </row>
    <row r="14" spans="1:8" ht="57" customHeight="1" x14ac:dyDescent="0.25">
      <c r="A14" s="42"/>
      <c r="B14" s="42"/>
      <c r="C14" s="42"/>
      <c r="D14" s="42"/>
      <c r="E14" s="42"/>
      <c r="F14" s="42"/>
      <c r="G14" s="42"/>
      <c r="H14" s="42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</sheetData>
  <mergeCells count="13">
    <mergeCell ref="A13:H14"/>
    <mergeCell ref="A8:A9"/>
    <mergeCell ref="B8:B9"/>
    <mergeCell ref="C8:E8"/>
    <mergeCell ref="F8:F9"/>
    <mergeCell ref="G8:G9"/>
    <mergeCell ref="H8:H9"/>
    <mergeCell ref="B7:H7"/>
    <mergeCell ref="F1:H1"/>
    <mergeCell ref="F2:H2"/>
    <mergeCell ref="F3:H3"/>
    <mergeCell ref="F4:H4"/>
    <mergeCell ref="B6:H6"/>
  </mergeCells>
  <pageMargins left="0.70866141732283472" right="0.51181102362204722" top="0.55118110236220474" bottom="0.55118110236220474" header="0.31496062992125984" footer="0.31496062992125984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selection activeCell="H19" sqref="H19"/>
    </sheetView>
  </sheetViews>
  <sheetFormatPr defaultRowHeight="15" x14ac:dyDescent="0.25"/>
  <cols>
    <col min="1" max="1" width="6.42578125" customWidth="1"/>
    <col min="2" max="2" width="20" customWidth="1"/>
    <col min="3" max="3" width="12.7109375" customWidth="1"/>
    <col min="4" max="4" width="13" customWidth="1"/>
    <col min="5" max="5" width="12.140625" customWidth="1"/>
    <col min="6" max="6" width="13.28515625" customWidth="1"/>
    <col min="7" max="7" width="11.7109375" customWidth="1"/>
    <col min="8" max="8" width="14" customWidth="1"/>
    <col min="9" max="9" width="16.28515625" customWidth="1"/>
    <col min="10" max="10" width="17.28515625" customWidth="1"/>
  </cols>
  <sheetData>
    <row r="1" spans="1:10" x14ac:dyDescent="0.25">
      <c r="B1" s="1"/>
      <c r="C1" s="1"/>
      <c r="D1" s="1"/>
      <c r="E1" s="1"/>
      <c r="F1" s="33" t="s">
        <v>10</v>
      </c>
      <c r="G1" s="33"/>
      <c r="H1" s="33"/>
    </row>
    <row r="2" spans="1:10" x14ac:dyDescent="0.25">
      <c r="B2" s="1"/>
      <c r="C2" s="1"/>
      <c r="D2" s="1"/>
      <c r="E2" s="1"/>
      <c r="F2" s="33" t="s">
        <v>11</v>
      </c>
      <c r="G2" s="33"/>
      <c r="H2" s="33"/>
    </row>
    <row r="3" spans="1:10" ht="27.75" customHeight="1" x14ac:dyDescent="0.25">
      <c r="B3" s="1"/>
      <c r="C3" s="1"/>
      <c r="D3" s="1"/>
      <c r="E3" s="1"/>
      <c r="F3" s="34" t="s">
        <v>12</v>
      </c>
      <c r="G3" s="34"/>
      <c r="H3" s="34"/>
    </row>
    <row r="4" spans="1:10" ht="21.75" customHeight="1" x14ac:dyDescent="0.25">
      <c r="B4" s="1"/>
      <c r="C4" s="1"/>
      <c r="D4" s="1"/>
      <c r="E4" s="1"/>
      <c r="F4" s="37" t="s">
        <v>13</v>
      </c>
      <c r="G4" s="37"/>
      <c r="H4" s="37"/>
    </row>
    <row r="5" spans="1:10" x14ac:dyDescent="0.25">
      <c r="B5" s="1"/>
      <c r="C5" s="1"/>
      <c r="D5" s="1"/>
      <c r="E5" s="1"/>
      <c r="F5" s="26"/>
      <c r="G5" s="26"/>
      <c r="H5" s="26"/>
    </row>
    <row r="6" spans="1:10" x14ac:dyDescent="0.25">
      <c r="B6" s="35" t="s">
        <v>0</v>
      </c>
      <c r="C6" s="35"/>
      <c r="D6" s="35"/>
      <c r="E6" s="35"/>
      <c r="F6" s="35"/>
      <c r="G6" s="35"/>
      <c r="H6" s="35"/>
    </row>
    <row r="7" spans="1:10" x14ac:dyDescent="0.25">
      <c r="B7" s="36"/>
      <c r="C7" s="36"/>
      <c r="D7" s="36"/>
      <c r="E7" s="36"/>
      <c r="F7" s="36"/>
      <c r="G7" s="36"/>
      <c r="H7" s="36"/>
    </row>
    <row r="8" spans="1:10" x14ac:dyDescent="0.25">
      <c r="A8" s="40" t="s">
        <v>17</v>
      </c>
      <c r="B8" s="43" t="s">
        <v>5</v>
      </c>
      <c r="C8" s="45" t="s">
        <v>1</v>
      </c>
      <c r="D8" s="46"/>
      <c r="E8" s="47"/>
      <c r="F8" s="48" t="s">
        <v>6</v>
      </c>
      <c r="G8" s="50" t="s">
        <v>7</v>
      </c>
      <c r="H8" s="50" t="s">
        <v>8</v>
      </c>
      <c r="I8" s="27"/>
      <c r="J8" s="27"/>
    </row>
    <row r="9" spans="1:10" ht="30" x14ac:dyDescent="0.25">
      <c r="A9" s="41"/>
      <c r="B9" s="44"/>
      <c r="C9" s="2" t="s">
        <v>2</v>
      </c>
      <c r="D9" s="2" t="s">
        <v>3</v>
      </c>
      <c r="E9" s="3" t="s">
        <v>4</v>
      </c>
      <c r="F9" s="49"/>
      <c r="G9" s="51"/>
      <c r="H9" s="51"/>
      <c r="I9" s="27" t="s">
        <v>36</v>
      </c>
      <c r="J9" s="27"/>
    </row>
    <row r="10" spans="1:10" ht="30.75" customHeight="1" x14ac:dyDescent="0.25">
      <c r="A10" s="8">
        <v>1</v>
      </c>
      <c r="B10" s="11" t="s">
        <v>16</v>
      </c>
      <c r="C10" s="4">
        <v>1662</v>
      </c>
      <c r="D10" s="4">
        <v>1749</v>
      </c>
      <c r="E10" s="5">
        <v>1801.56</v>
      </c>
      <c r="F10" s="29">
        <f t="shared" ref="F10:F17" si="0">(C10+D10+E10)/3</f>
        <v>1737.5199999999998</v>
      </c>
      <c r="G10" s="6">
        <v>1</v>
      </c>
      <c r="H10" s="52" t="s">
        <v>34</v>
      </c>
      <c r="I10" s="31">
        <v>2914000</v>
      </c>
      <c r="J10" s="14">
        <f>(F10*G10)+(F11*G11)+(F13*G13)+(F15*G15)</f>
        <v>96724.84</v>
      </c>
    </row>
    <row r="11" spans="1:10" x14ac:dyDescent="0.25">
      <c r="A11" s="8">
        <v>2</v>
      </c>
      <c r="B11" s="11" t="s">
        <v>18</v>
      </c>
      <c r="C11" s="4">
        <v>1780</v>
      </c>
      <c r="D11" s="4">
        <v>3335</v>
      </c>
      <c r="E11" s="5">
        <v>1774.5</v>
      </c>
      <c r="F11" s="29">
        <f t="shared" si="0"/>
        <v>2296.5</v>
      </c>
      <c r="G11" s="6">
        <v>5</v>
      </c>
      <c r="H11" s="53"/>
      <c r="I11" s="31">
        <v>2914000</v>
      </c>
      <c r="J11" s="27"/>
    </row>
    <row r="12" spans="1:10" ht="28.5" x14ac:dyDescent="0.25">
      <c r="A12" s="8">
        <v>3</v>
      </c>
      <c r="B12" s="11" t="s">
        <v>19</v>
      </c>
      <c r="C12" s="4">
        <v>15900</v>
      </c>
      <c r="D12" s="4">
        <v>14200</v>
      </c>
      <c r="E12" s="5">
        <v>14620</v>
      </c>
      <c r="F12" s="5">
        <f t="shared" si="0"/>
        <v>14906.666666666666</v>
      </c>
      <c r="G12" s="6">
        <v>1</v>
      </c>
      <c r="H12" s="5" t="s">
        <v>35</v>
      </c>
      <c r="I12" s="31"/>
      <c r="J12" s="27"/>
    </row>
    <row r="13" spans="1:10" x14ac:dyDescent="0.25">
      <c r="A13" s="8">
        <v>4</v>
      </c>
      <c r="B13" s="11" t="s">
        <v>20</v>
      </c>
      <c r="C13" s="4">
        <v>25090</v>
      </c>
      <c r="D13" s="4">
        <v>22490</v>
      </c>
      <c r="E13" s="5">
        <v>24100</v>
      </c>
      <c r="F13" s="29">
        <f t="shared" si="0"/>
        <v>23893.333333333332</v>
      </c>
      <c r="G13" s="6">
        <v>3</v>
      </c>
      <c r="H13" s="5" t="s">
        <v>35</v>
      </c>
      <c r="I13" s="32">
        <v>2947000</v>
      </c>
      <c r="J13" s="27"/>
    </row>
    <row r="14" spans="1:10" x14ac:dyDescent="0.25">
      <c r="A14" s="8">
        <v>5</v>
      </c>
      <c r="B14" s="11" t="s">
        <v>21</v>
      </c>
      <c r="C14" s="4">
        <v>347.64</v>
      </c>
      <c r="D14" s="4">
        <v>353.2</v>
      </c>
      <c r="E14" s="5">
        <v>540</v>
      </c>
      <c r="F14" s="30">
        <f t="shared" si="0"/>
        <v>413.61333333333329</v>
      </c>
      <c r="G14" s="22">
        <v>18</v>
      </c>
      <c r="H14" s="5"/>
      <c r="I14" s="32">
        <v>2893188</v>
      </c>
      <c r="J14" s="27"/>
    </row>
    <row r="15" spans="1:10" ht="28.5" x14ac:dyDescent="0.25">
      <c r="A15" s="8">
        <v>6</v>
      </c>
      <c r="B15" s="11" t="s">
        <v>22</v>
      </c>
      <c r="C15" s="4">
        <v>7125</v>
      </c>
      <c r="D15" s="4">
        <v>4807.2299999999996</v>
      </c>
      <c r="E15" s="5">
        <v>5805</v>
      </c>
      <c r="F15" s="29">
        <f t="shared" si="0"/>
        <v>5912.41</v>
      </c>
      <c r="G15" s="6">
        <v>2</v>
      </c>
      <c r="H15" s="5" t="s">
        <v>35</v>
      </c>
      <c r="I15" s="31">
        <v>2912102</v>
      </c>
      <c r="J15" s="27"/>
    </row>
    <row r="16" spans="1:10" ht="43.5" x14ac:dyDescent="0.25">
      <c r="A16" s="8">
        <v>7</v>
      </c>
      <c r="B16" s="12" t="s">
        <v>26</v>
      </c>
      <c r="C16" s="5">
        <v>5044</v>
      </c>
      <c r="D16" s="5">
        <v>4690</v>
      </c>
      <c r="E16" s="5">
        <v>4807</v>
      </c>
      <c r="F16" s="5">
        <f t="shared" si="0"/>
        <v>4847</v>
      </c>
      <c r="G16" s="13">
        <v>1</v>
      </c>
      <c r="H16" s="5" t="s">
        <v>35</v>
      </c>
      <c r="I16" s="31"/>
      <c r="J16" s="27"/>
    </row>
    <row r="17" spans="1:10" ht="44.25" customHeight="1" x14ac:dyDescent="0.25">
      <c r="A17" s="8">
        <v>8</v>
      </c>
      <c r="B17" s="12" t="s">
        <v>31</v>
      </c>
      <c r="C17" s="5">
        <v>795</v>
      </c>
      <c r="D17" s="5">
        <v>900</v>
      </c>
      <c r="E17" s="5">
        <v>860</v>
      </c>
      <c r="F17" s="5">
        <f t="shared" si="0"/>
        <v>851.66666666666663</v>
      </c>
      <c r="G17" s="13">
        <v>16</v>
      </c>
      <c r="H17" s="5" t="s">
        <v>35</v>
      </c>
      <c r="I17" s="31">
        <v>3150000</v>
      </c>
      <c r="J17" s="27"/>
    </row>
    <row r="18" spans="1:10" ht="21.75" customHeight="1" x14ac:dyDescent="0.25">
      <c r="A18" s="8"/>
      <c r="B18" s="17" t="s">
        <v>9</v>
      </c>
      <c r="C18" s="8"/>
      <c r="D18" s="8"/>
      <c r="E18" s="8"/>
      <c r="F18" s="8"/>
      <c r="G18" s="8"/>
      <c r="H18" s="5">
        <f>SUM(H10:H17)</f>
        <v>0</v>
      </c>
      <c r="I18" s="27"/>
      <c r="J18" s="27"/>
    </row>
    <row r="19" spans="1:10" ht="28.5" customHeight="1" x14ac:dyDescent="0.25">
      <c r="A19" s="15"/>
      <c r="B19" s="15"/>
      <c r="C19" s="15"/>
      <c r="D19" s="15"/>
      <c r="E19" s="15"/>
      <c r="F19" s="15"/>
      <c r="G19" s="15"/>
      <c r="H19" s="28"/>
    </row>
    <row r="20" spans="1:10" ht="51.75" customHeight="1" x14ac:dyDescent="0.25">
      <c r="A20" s="42"/>
      <c r="B20" s="42"/>
      <c r="C20" s="42"/>
      <c r="D20" s="42"/>
      <c r="E20" s="42"/>
      <c r="F20" s="42"/>
      <c r="G20" s="42"/>
      <c r="H20" s="42"/>
    </row>
    <row r="21" spans="1:10" ht="68.25" customHeight="1" x14ac:dyDescent="0.25">
      <c r="A21" s="42"/>
      <c r="B21" s="42"/>
      <c r="C21" s="42"/>
      <c r="D21" s="42"/>
      <c r="E21" s="42"/>
      <c r="F21" s="42"/>
      <c r="G21" s="42"/>
      <c r="H21" s="42"/>
    </row>
    <row r="24" spans="1:10" x14ac:dyDescent="0.25">
      <c r="A24" s="1"/>
      <c r="B24" s="1" t="s">
        <v>14</v>
      </c>
      <c r="C24" s="1"/>
      <c r="D24" s="1"/>
      <c r="E24" s="1"/>
      <c r="F24" s="1"/>
      <c r="G24" s="1" t="s">
        <v>15</v>
      </c>
      <c r="H24" s="1"/>
    </row>
  </sheetData>
  <mergeCells count="14">
    <mergeCell ref="B7:H7"/>
    <mergeCell ref="H10:H11"/>
    <mergeCell ref="F1:H1"/>
    <mergeCell ref="F2:H2"/>
    <mergeCell ref="F3:H3"/>
    <mergeCell ref="F4:H4"/>
    <mergeCell ref="B6:H6"/>
    <mergeCell ref="A20:H21"/>
    <mergeCell ref="A8:A9"/>
    <mergeCell ref="B8:B9"/>
    <mergeCell ref="C8:E8"/>
    <mergeCell ref="F8:F9"/>
    <mergeCell ref="G8:G9"/>
    <mergeCell ref="H8:H9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Батуева</dc:creator>
  <cp:lastModifiedBy>Батуева</cp:lastModifiedBy>
  <cp:lastPrinted>2013-11-27T11:36:04Z</cp:lastPrinted>
  <dcterms:created xsi:type="dcterms:W3CDTF">2013-06-04T05:44:11Z</dcterms:created>
  <dcterms:modified xsi:type="dcterms:W3CDTF">2013-11-27T11:36:08Z</dcterms:modified>
</cp:coreProperties>
</file>