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НМЦ" sheetId="4" r:id="rId1"/>
    <sheet name="Лист2" sheetId="2" r:id="rId2"/>
    <sheet name="Лист3" sheetId="3" r:id="rId3"/>
  </sheets>
  <calcPr calcId="114210" refMode="R1C1"/>
</workbook>
</file>

<file path=xl/calcChain.xml><?xml version="1.0" encoding="utf-8"?>
<calcChain xmlns="http://schemas.openxmlformats.org/spreadsheetml/2006/main">
  <c r="E39" i="4"/>
  <c r="G39"/>
  <c r="E40"/>
  <c r="G40"/>
  <c r="E41"/>
  <c r="G41"/>
  <c r="E42"/>
  <c r="G42"/>
  <c r="E43"/>
  <c r="G43"/>
  <c r="E44"/>
  <c r="G44"/>
  <c r="E45"/>
  <c r="G45"/>
  <c r="E46"/>
  <c r="G46"/>
  <c r="E38"/>
  <c r="G38"/>
  <c r="F37"/>
  <c r="D37"/>
  <c r="C37"/>
  <c r="G34"/>
  <c r="G36"/>
  <c r="E33"/>
  <c r="F33"/>
  <c r="F26"/>
  <c r="E34"/>
  <c r="E35"/>
  <c r="G35"/>
  <c r="E36"/>
  <c r="D32"/>
  <c r="C32"/>
  <c r="C26"/>
  <c r="D26"/>
  <c r="E17"/>
  <c r="E15"/>
  <c r="E18"/>
  <c r="G18"/>
  <c r="E19"/>
  <c r="G19"/>
  <c r="E20"/>
  <c r="G20"/>
  <c r="E21"/>
  <c r="G21"/>
  <c r="E22"/>
  <c r="G22"/>
  <c r="E23"/>
  <c r="G23"/>
  <c r="E24"/>
  <c r="G24"/>
  <c r="E25"/>
  <c r="G25"/>
  <c r="E16"/>
  <c r="G16"/>
  <c r="F15"/>
  <c r="D15"/>
  <c r="C15"/>
  <c r="D9"/>
  <c r="F9"/>
  <c r="C9"/>
  <c r="F8"/>
  <c r="F47"/>
  <c r="E14"/>
  <c r="E13"/>
  <c r="E12"/>
  <c r="E11"/>
  <c r="G11"/>
  <c r="E10"/>
  <c r="G10"/>
  <c r="D8"/>
  <c r="D47"/>
  <c r="C8"/>
  <c r="C47"/>
  <c r="G13"/>
  <c r="G14"/>
  <c r="G12"/>
  <c r="G9"/>
  <c r="G8"/>
  <c r="G17"/>
  <c r="E32"/>
  <c r="G32"/>
  <c r="E9"/>
  <c r="E8"/>
  <c r="G33"/>
  <c r="E37"/>
  <c r="G37"/>
  <c r="G15"/>
  <c r="G47"/>
  <c r="G26"/>
  <c r="E47"/>
  <c r="E26"/>
</calcChain>
</file>

<file path=xl/sharedStrings.xml><?xml version="1.0" encoding="utf-8"?>
<sst xmlns="http://schemas.openxmlformats.org/spreadsheetml/2006/main" count="109" uniqueCount="99">
  <si>
    <t>№</t>
  </si>
  <si>
    <t>1.</t>
  </si>
  <si>
    <t xml:space="preserve">Цена </t>
  </si>
  <si>
    <t>Услуги по оказанию информационной поддержки</t>
  </si>
  <si>
    <t>Средняя стоимость      (руб.)</t>
  </si>
  <si>
    <t>Увеличение средней стоимости     (руб.)</t>
  </si>
  <si>
    <t>Основные требования</t>
  </si>
  <si>
    <t>-</t>
  </si>
  <si>
    <t>2.</t>
  </si>
  <si>
    <t>2.1.</t>
  </si>
  <si>
    <t>2.1.1.</t>
  </si>
  <si>
    <t>Организация информационной компании конкурса</t>
  </si>
  <si>
    <t>2.2.</t>
  </si>
  <si>
    <t>Консультирование потенциальных участников по условиям конкурса</t>
  </si>
  <si>
    <t>2.3.</t>
  </si>
  <si>
    <t>Сбор заявок, формирование базы данных участников конкурса</t>
  </si>
  <si>
    <t>2.4.</t>
  </si>
  <si>
    <t>Информирование всех участников конкурса о дате, месте и времени проведения церемонии награждения</t>
  </si>
  <si>
    <t>3.</t>
  </si>
  <si>
    <t>Услуги по изготовлению дипломов и по организации поощрения участников и победителей конкурса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</si>
  <si>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</si>
  <si>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</si>
  <si>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</si>
  <si>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</si>
  <si>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</si>
  <si>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</si>
  <si>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</si>
  <si>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</si>
  <si>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</si>
  <si>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</si>
  <si>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Дипломы для победителей конкурса</t>
  </si>
  <si>
    <t>Дипломы для участников конкурса</t>
  </si>
  <si>
    <t>Разработка и согласование с Заказчиком дизайн-макетов дипломов</t>
  </si>
  <si>
    <t>Наименование победителей и участников конкурса в дипломах оформляется в печатном виде</t>
  </si>
  <si>
    <t>Приобретение рамок для дипломов для победителей и участников конкурса</t>
  </si>
  <si>
    <t>Приобретение призов и доставка на церемонию награждения</t>
  </si>
  <si>
    <t xml:space="preserve">Призовой фонд для поощрения победителей конкурса </t>
  </si>
  <si>
    <t>Приобретение памятных сувениров для участников конкурса</t>
  </si>
  <si>
    <t>Приобретение цветов для победителей и участников конкурса</t>
  </si>
  <si>
    <t>Доставка призов, памятных сувениров и дипломов до всех победителей и участников конкурса (в случае отсутствия на церемонии награждения)</t>
  </si>
  <si>
    <t>4.</t>
  </si>
  <si>
    <t>Услуги по организации работы оргкомитета и конкурсной комиссии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</si>
  <si>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</si>
  <si>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</si>
  <si>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</si>
  <si>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</si>
  <si>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</si>
  <si>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</si>
  <si>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</si>
  <si>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</si>
  <si>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</si>
  <si>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 xml:space="preserve">Формирование и согласование с Заказчиком состава оргкомитета </t>
  </si>
  <si>
    <t>Формирование и согласование с Заказчиком состава конкурсной комиссии</t>
  </si>
  <si>
    <t>Разработка и согласование с Заказчиком формы оценочного листа. Подготовка оценочных листов</t>
  </si>
  <si>
    <t>Разработка и согласование с Заказчиком формы итоговой ведомости. Подготовка итоговой ведомости.</t>
  </si>
  <si>
    <t>Организация посещения предприятий - участников конкурса членами конкурсной комиссии для их оценки в соответствии с утвержденными критериями (предоставление автотранспортного средства)</t>
  </si>
  <si>
    <t>Информация о графике (дате и времени) посещения предприятий - конкурсантов является конфиденциальной</t>
  </si>
  <si>
    <t>Фотосъемка предприятий - участников конкурса для подготовки презентации</t>
  </si>
  <si>
    <t>Предоставление Заказчику отчета о проведении конкурса</t>
  </si>
  <si>
    <t>5.</t>
  </si>
  <si>
    <t>Услуги по организации проведения церемонии награждения победителей и участников конкурса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</si>
  <si>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</si>
  <si>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</si>
  <si>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</si>
  <si>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</si>
  <si>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</si>
  <si>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</si>
  <si>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</si>
  <si>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</si>
  <si>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</si>
  <si>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Предоставление места проведения церемонии награждения</t>
  </si>
  <si>
    <t>Согласование помещения для проведения церемонии награждения с Заказчиком</t>
  </si>
  <si>
    <t>Организация и проведение фуршета для участников и победителей</t>
  </si>
  <si>
    <t>Подготовка презентации победителей и участников конкурса и показ на церемонии награждения</t>
  </si>
  <si>
    <t>Разработка и согласование с Заказчиком сценария проведения церемонии награждения, включая презентации победителей конкурса</t>
  </si>
  <si>
    <t>Подбор и предоставление профессионального ведущего. Согласование кандидатуры ведущего с Заказчиком</t>
  </si>
  <si>
    <t xml:space="preserve">Оформление зала и сцены для создания праздничной атмосферы </t>
  </si>
  <si>
    <t xml:space="preserve">Обеспечение профессионального звука в соответствии с акустическими условиями помещения </t>
  </si>
  <si>
    <t>Обеспечение церемонии награждения концертными номерами (не менее 3-х) и развлекательным конкурсом</t>
  </si>
  <si>
    <t>ИТОГО по 4.1.-4.5.</t>
  </si>
  <si>
    <t xml:space="preserve">ИТОГО </t>
  </si>
  <si>
    <t>создание и размещение трех пресс-релизов о предстоящем конкурсе в СМИ</t>
  </si>
  <si>
    <t>*</t>
  </si>
  <si>
    <t>увеличение средней стоимости обусловлено увеличением количества участников конкурса в 2 раза</t>
  </si>
  <si>
    <t>2.1.2.</t>
  </si>
  <si>
    <t>**</t>
  </si>
  <si>
    <t>Общая стоимость**     (руб.)</t>
  </si>
  <si>
    <t>Примечание</t>
  </si>
  <si>
    <t xml:space="preserve">увеличение средней стоимости призового фонда обусловлено увеличением количества победителей конкурса </t>
  </si>
  <si>
    <t>общая стоимость услуг расчитана с учетом участия в конкурсе не только предприятий потребительского рынка города, но и крупных промышленных предприятий города</t>
  </si>
  <si>
    <t>информирование предприятий города Перми о проведении конкурса</t>
  </si>
  <si>
    <t>Наименование работ (услуг)                             в соответствии с техническим заданием</t>
  </si>
  <si>
    <t>Привлечение в качестве экспертов специалистов ассоциаций, объединений, общественных организаций, профессионалов из медиаагенств (художников, дизайнеров)</t>
  </si>
  <si>
    <t xml:space="preserve">Приложение № 4
                                                                                               к извещению о проведении запроса
                                                                                             котировок   от «___» __________ 2013г. </t>
  </si>
  <si>
    <t xml:space="preserve">                                               
 Начальная (максимальная) цена муниципального контракта сформирована на основании расчетов и коммерческих предложений:</t>
  </si>
  <si>
    <t>коммерческое предложение 
№ 1</t>
  </si>
  <si>
    <t>коммерческое предложение 
№ 2</t>
  </si>
  <si>
    <t>коммерческие предложения №1 и №2 предполагали участие только предприятий потребительского рынка города</t>
  </si>
  <si>
    <t>На основании проведенного анализа рынка и произведенных расчетов, начальной (максимальной) ценой контракта определена сумма 481 840 (четыреста восемьдесят одна тысяча восемьсот сорок тысяч) рублей 00 коп.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</si>
</sst>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workbookViewId="0">
      <selection activeCell="A2" sqref="A2:H2"/>
    </sheetView>
  </sheetViews>
  <sheetFormatPr defaultRowHeight="15"/>
  <cols>
    <col min="2" max="2" width="45.7109375" customWidth="1"/>
    <col min="3" max="3" width="19.140625" customWidth="1"/>
    <col min="4" max="4" width="18" customWidth="1"/>
    <col min="5" max="5" width="18.7109375" customWidth="1"/>
    <col min="6" max="6" width="18.28515625" customWidth="1"/>
    <col min="7" max="7" width="18.5703125" customWidth="1"/>
    <col min="8" max="8" width="38.85546875" customWidth="1"/>
  </cols>
  <sheetData>
    <row r="1" spans="1:8" ht="43.5" customHeight="1">
      <c r="F1" s="15" t="s">
        <v>93</v>
      </c>
      <c r="G1" s="16"/>
      <c r="H1" s="16"/>
    </row>
    <row r="2" spans="1:8" ht="37.5" customHeight="1">
      <c r="A2" s="13" t="s">
        <v>94</v>
      </c>
      <c r="B2" s="14"/>
      <c r="C2" s="14"/>
      <c r="D2" s="14"/>
      <c r="E2" s="14"/>
      <c r="F2" s="14"/>
      <c r="G2" s="14"/>
      <c r="H2" s="14"/>
    </row>
    <row r="3" spans="1:8" ht="15.75" customHeight="1">
      <c r="A3" s="18"/>
      <c r="B3" s="19"/>
      <c r="C3" s="19"/>
      <c r="D3" s="19"/>
      <c r="E3" s="19"/>
      <c r="F3" s="19"/>
      <c r="G3" s="19"/>
      <c r="H3" s="19"/>
    </row>
    <row r="5" spans="1:8" ht="15" customHeight="1">
      <c r="A5" s="20" t="s">
        <v>0</v>
      </c>
      <c r="B5" s="21" t="s">
        <v>91</v>
      </c>
      <c r="C5" s="23" t="s">
        <v>2</v>
      </c>
      <c r="D5" s="23"/>
      <c r="E5" s="12" t="s">
        <v>4</v>
      </c>
      <c r="F5" s="12" t="s">
        <v>5</v>
      </c>
      <c r="G5" s="12" t="s">
        <v>86</v>
      </c>
      <c r="H5" s="12" t="s">
        <v>87</v>
      </c>
    </row>
    <row r="6" spans="1:8" ht="42.75">
      <c r="A6" s="20"/>
      <c r="B6" s="22"/>
      <c r="C6" s="1" t="s">
        <v>95</v>
      </c>
      <c r="D6" s="1" t="s">
        <v>96</v>
      </c>
      <c r="E6" s="12"/>
      <c r="F6" s="12"/>
      <c r="G6" s="12"/>
      <c r="H6" s="12"/>
    </row>
    <row r="7" spans="1:8" s="6" customFormat="1">
      <c r="A7" s="4" t="s">
        <v>1</v>
      </c>
      <c r="B7" s="5" t="s">
        <v>6</v>
      </c>
      <c r="C7" s="4" t="s">
        <v>7</v>
      </c>
      <c r="D7" s="4" t="s">
        <v>7</v>
      </c>
      <c r="E7" s="4" t="s">
        <v>7</v>
      </c>
      <c r="F7" s="4" t="s">
        <v>7</v>
      </c>
      <c r="G7" s="4" t="s">
        <v>7</v>
      </c>
      <c r="H7" s="4"/>
    </row>
    <row r="8" spans="1:8" s="6" customFormat="1" ht="28.5">
      <c r="A8" s="4" t="s">
        <v>8</v>
      </c>
      <c r="B8" s="5" t="s">
        <v>3</v>
      </c>
      <c r="C8" s="7">
        <f>SUM(C9:C14)-C10-C11</f>
        <v>7500</v>
      </c>
      <c r="D8" s="7">
        <f>SUM(D9:D14)-D10-D11</f>
        <v>12600</v>
      </c>
      <c r="E8" s="7">
        <f>SUM(E9:E14)-E10-E11</f>
        <v>10050</v>
      </c>
      <c r="F8" s="7">
        <f>SUM(F9:F14)-F10-F11</f>
        <v>0</v>
      </c>
      <c r="G8" s="7">
        <f>SUM(G9:G14)-G10-G11</f>
        <v>10050</v>
      </c>
      <c r="H8" s="4"/>
    </row>
    <row r="9" spans="1:8" ht="30">
      <c r="A9" s="2" t="s">
        <v>9</v>
      </c>
      <c r="B9" s="3" t="s">
        <v>11</v>
      </c>
      <c r="C9" s="8">
        <f>C10+C11</f>
        <v>5500</v>
      </c>
      <c r="D9" s="8">
        <f>D10+D11</f>
        <v>9600</v>
      </c>
      <c r="E9" s="8">
        <f>E10+E11</f>
        <v>7550</v>
      </c>
      <c r="F9" s="8">
        <f>F10+F11</f>
        <v>0</v>
      </c>
      <c r="G9" s="8">
        <f>G10+G11</f>
        <v>7550</v>
      </c>
      <c r="H9" s="2"/>
    </row>
    <row r="10" spans="1:8" ht="30">
      <c r="A10" s="2" t="s">
        <v>10</v>
      </c>
      <c r="B10" s="3" t="s">
        <v>81</v>
      </c>
      <c r="C10" s="8">
        <v>1500</v>
      </c>
      <c r="D10" s="8">
        <v>3600</v>
      </c>
      <c r="E10" s="8">
        <f>(C10+D10)/2</f>
        <v>2550</v>
      </c>
      <c r="F10" s="8">
        <v>0</v>
      </c>
      <c r="G10" s="8">
        <f>E10+F10</f>
        <v>2550</v>
      </c>
      <c r="H10" s="2"/>
    </row>
    <row r="11" spans="1:8" ht="30">
      <c r="A11" s="2" t="s">
        <v>84</v>
      </c>
      <c r="B11" s="3" t="s">
        <v>90</v>
      </c>
      <c r="C11" s="8">
        <v>4000</v>
      </c>
      <c r="D11" s="8">
        <v>6000</v>
      </c>
      <c r="E11" s="8">
        <f>(C11+D11)/2</f>
        <v>5000</v>
      </c>
      <c r="F11" s="8">
        <v>0</v>
      </c>
      <c r="G11" s="8">
        <f>E11+F11</f>
        <v>5000</v>
      </c>
      <c r="H11" s="2"/>
    </row>
    <row r="12" spans="1:8" ht="30">
      <c r="A12" s="2" t="s">
        <v>12</v>
      </c>
      <c r="B12" s="3" t="s">
        <v>13</v>
      </c>
      <c r="C12" s="8">
        <v>1000</v>
      </c>
      <c r="D12" s="8">
        <v>0</v>
      </c>
      <c r="E12" s="8">
        <f>(C12+D12)/2</f>
        <v>500</v>
      </c>
      <c r="F12" s="8">
        <v>0</v>
      </c>
      <c r="G12" s="8">
        <f>E12+F12</f>
        <v>500</v>
      </c>
      <c r="H12" s="2"/>
    </row>
    <row r="13" spans="1:8" ht="30">
      <c r="A13" s="2" t="s">
        <v>14</v>
      </c>
      <c r="B13" s="3" t="s">
        <v>15</v>
      </c>
      <c r="C13" s="8">
        <v>0</v>
      </c>
      <c r="D13" s="8">
        <v>0</v>
      </c>
      <c r="E13" s="8">
        <f>(C13+D13)/2</f>
        <v>0</v>
      </c>
      <c r="F13" s="8">
        <v>0</v>
      </c>
      <c r="G13" s="8">
        <f>E13+F13</f>
        <v>0</v>
      </c>
      <c r="H13" s="2"/>
    </row>
    <row r="14" spans="1:8" ht="45">
      <c r="A14" s="2" t="s">
        <v>16</v>
      </c>
      <c r="B14" s="3" t="s">
        <v>17</v>
      </c>
      <c r="C14" s="8">
        <v>1000</v>
      </c>
      <c r="D14" s="8">
        <v>3000</v>
      </c>
      <c r="E14" s="8">
        <f>(C14+D14)/2</f>
        <v>2000</v>
      </c>
      <c r="F14" s="8">
        <v>0</v>
      </c>
      <c r="G14" s="8">
        <f>E14+F14</f>
        <v>2000</v>
      </c>
      <c r="H14" s="2"/>
    </row>
    <row r="15" spans="1:8" s="6" customFormat="1" ht="42.75">
      <c r="A15" s="4" t="s">
        <v>18</v>
      </c>
      <c r="B15" s="5" t="s">
        <v>19</v>
      </c>
      <c r="C15" s="7">
        <f>SUM(C16:C25)</f>
        <v>186500</v>
      </c>
      <c r="D15" s="7">
        <f>SUM(D16:D25)</f>
        <v>143040</v>
      </c>
      <c r="E15" s="7">
        <f>SUM(E16:E25)</f>
        <v>164770</v>
      </c>
      <c r="F15" s="7">
        <f>SUM(F16:F25)</f>
        <v>117270</v>
      </c>
      <c r="G15" s="7">
        <f>SUM(G16:G25)</f>
        <v>282040</v>
      </c>
      <c r="H15" s="4"/>
    </row>
    <row r="16" spans="1:8" ht="45">
      <c r="A16" s="2" t="s">
        <v>20</v>
      </c>
      <c r="B16" s="3" t="s">
        <v>30</v>
      </c>
      <c r="C16" s="8">
        <v>1500</v>
      </c>
      <c r="D16" s="8">
        <v>1020</v>
      </c>
      <c r="E16" s="8">
        <f>(C16+D16)/2</f>
        <v>1260</v>
      </c>
      <c r="F16" s="8">
        <v>1260</v>
      </c>
      <c r="G16" s="8">
        <f>E16+F16</f>
        <v>2520</v>
      </c>
      <c r="H16" s="3" t="s">
        <v>83</v>
      </c>
    </row>
    <row r="17" spans="1:8" ht="45">
      <c r="A17" s="2" t="s">
        <v>21</v>
      </c>
      <c r="B17" s="3" t="s">
        <v>31</v>
      </c>
      <c r="C17" s="8">
        <v>3000</v>
      </c>
      <c r="D17" s="8">
        <v>1020</v>
      </c>
      <c r="E17" s="8">
        <f t="shared" ref="E17:E25" si="0">(C17+D17)/2</f>
        <v>2010</v>
      </c>
      <c r="F17" s="8">
        <v>2010</v>
      </c>
      <c r="G17" s="8">
        <f t="shared" ref="G17:G25" si="1">E17+F17</f>
        <v>4020</v>
      </c>
      <c r="H17" s="3" t="s">
        <v>83</v>
      </c>
    </row>
    <row r="18" spans="1:8" ht="30">
      <c r="A18" s="2" t="s">
        <v>22</v>
      </c>
      <c r="B18" s="3" t="s">
        <v>32</v>
      </c>
      <c r="C18" s="8">
        <v>3000</v>
      </c>
      <c r="D18" s="8">
        <v>4000</v>
      </c>
      <c r="E18" s="8">
        <f t="shared" si="0"/>
        <v>3500</v>
      </c>
      <c r="F18" s="8">
        <v>0</v>
      </c>
      <c r="G18" s="8">
        <f t="shared" si="1"/>
        <v>3500</v>
      </c>
      <c r="H18" s="2"/>
    </row>
    <row r="19" spans="1:8" ht="45">
      <c r="A19" s="2" t="s">
        <v>23</v>
      </c>
      <c r="B19" s="3" t="s">
        <v>33</v>
      </c>
      <c r="C19" s="8">
        <v>0</v>
      </c>
      <c r="D19" s="8">
        <v>0</v>
      </c>
      <c r="E19" s="8">
        <f t="shared" si="0"/>
        <v>0</v>
      </c>
      <c r="F19" s="8">
        <v>0</v>
      </c>
      <c r="G19" s="8">
        <f t="shared" si="1"/>
        <v>0</v>
      </c>
      <c r="H19" s="2"/>
    </row>
    <row r="20" spans="1:8" ht="45">
      <c r="A20" s="2" t="s">
        <v>24</v>
      </c>
      <c r="B20" s="3" t="s">
        <v>34</v>
      </c>
      <c r="C20" s="8">
        <v>8000</v>
      </c>
      <c r="D20" s="8">
        <v>7000</v>
      </c>
      <c r="E20" s="8">
        <f t="shared" si="0"/>
        <v>7500</v>
      </c>
      <c r="F20" s="9">
        <v>7500</v>
      </c>
      <c r="G20" s="8">
        <f t="shared" si="1"/>
        <v>15000</v>
      </c>
      <c r="H20" s="3" t="s">
        <v>83</v>
      </c>
    </row>
    <row r="21" spans="1:8" ht="60">
      <c r="A21" s="2" t="s">
        <v>25</v>
      </c>
      <c r="B21" s="3" t="s">
        <v>36</v>
      </c>
      <c r="C21" s="8">
        <v>120000</v>
      </c>
      <c r="D21" s="8">
        <v>120000</v>
      </c>
      <c r="E21" s="8">
        <f t="shared" si="0"/>
        <v>120000</v>
      </c>
      <c r="F21" s="9">
        <v>80000</v>
      </c>
      <c r="G21" s="8">
        <f t="shared" si="1"/>
        <v>200000</v>
      </c>
      <c r="H21" s="3" t="s">
        <v>88</v>
      </c>
    </row>
    <row r="22" spans="1:8" ht="30">
      <c r="A22" s="2" t="s">
        <v>26</v>
      </c>
      <c r="B22" s="3" t="s">
        <v>35</v>
      </c>
      <c r="C22" s="8">
        <v>3000</v>
      </c>
      <c r="D22" s="8">
        <v>0</v>
      </c>
      <c r="E22" s="8">
        <f t="shared" si="0"/>
        <v>1500</v>
      </c>
      <c r="F22" s="9">
        <v>0</v>
      </c>
      <c r="G22" s="8">
        <f t="shared" si="1"/>
        <v>1500</v>
      </c>
      <c r="H22" s="2"/>
    </row>
    <row r="23" spans="1:8" ht="45">
      <c r="A23" s="2" t="s">
        <v>27</v>
      </c>
      <c r="B23" s="3" t="s">
        <v>37</v>
      </c>
      <c r="C23" s="8">
        <v>30000</v>
      </c>
      <c r="D23" s="8">
        <v>0</v>
      </c>
      <c r="E23" s="8">
        <f t="shared" si="0"/>
        <v>15000</v>
      </c>
      <c r="F23" s="8">
        <v>15000</v>
      </c>
      <c r="G23" s="8">
        <f t="shared" si="1"/>
        <v>30000</v>
      </c>
      <c r="H23" s="3" t="s">
        <v>83</v>
      </c>
    </row>
    <row r="24" spans="1:8" ht="45">
      <c r="A24" s="2" t="s">
        <v>28</v>
      </c>
      <c r="B24" s="3" t="s">
        <v>38</v>
      </c>
      <c r="C24" s="8">
        <v>15000</v>
      </c>
      <c r="D24" s="8">
        <v>8000</v>
      </c>
      <c r="E24" s="8">
        <f t="shared" si="0"/>
        <v>11500</v>
      </c>
      <c r="F24" s="8">
        <v>11500</v>
      </c>
      <c r="G24" s="8">
        <f t="shared" si="1"/>
        <v>23000</v>
      </c>
      <c r="H24" s="3" t="s">
        <v>83</v>
      </c>
    </row>
    <row r="25" spans="1:8" ht="60">
      <c r="A25" s="2" t="s">
        <v>29</v>
      </c>
      <c r="B25" s="3" t="s">
        <v>39</v>
      </c>
      <c r="C25" s="8">
        <v>3000</v>
      </c>
      <c r="D25" s="8">
        <v>2000</v>
      </c>
      <c r="E25" s="8">
        <f t="shared" si="0"/>
        <v>2500</v>
      </c>
      <c r="F25" s="8">
        <v>0</v>
      </c>
      <c r="G25" s="8">
        <f t="shared" si="1"/>
        <v>2500</v>
      </c>
      <c r="H25" s="2"/>
    </row>
    <row r="26" spans="1:8" s="6" customFormat="1" ht="28.5">
      <c r="A26" s="4" t="s">
        <v>40</v>
      </c>
      <c r="B26" s="5" t="s">
        <v>41</v>
      </c>
      <c r="C26" s="7">
        <f>SUM(C32:C36)</f>
        <v>23000</v>
      </c>
      <c r="D26" s="7">
        <f>SUM(D32:D36)</f>
        <v>36000</v>
      </c>
      <c r="E26" s="7">
        <f>SUM(E32:E36)</f>
        <v>29500</v>
      </c>
      <c r="F26" s="7">
        <f>SUM(F32:F36)</f>
        <v>9000</v>
      </c>
      <c r="G26" s="7">
        <f>SUM(G32:G36)</f>
        <v>38500</v>
      </c>
      <c r="H26" s="4"/>
    </row>
    <row r="27" spans="1:8" ht="30">
      <c r="A27" s="2" t="s">
        <v>42</v>
      </c>
      <c r="B27" s="3" t="s">
        <v>51</v>
      </c>
      <c r="C27" s="8">
        <v>0</v>
      </c>
      <c r="D27" s="25">
        <v>30000</v>
      </c>
      <c r="E27" s="8"/>
      <c r="F27" s="8"/>
      <c r="G27" s="8"/>
      <c r="H27" s="2"/>
    </row>
    <row r="28" spans="1:8" ht="30">
      <c r="A28" s="2" t="s">
        <v>43</v>
      </c>
      <c r="B28" s="3" t="s">
        <v>52</v>
      </c>
      <c r="C28" s="8">
        <v>0</v>
      </c>
      <c r="D28" s="26"/>
      <c r="E28" s="8"/>
      <c r="F28" s="8"/>
      <c r="G28" s="8"/>
      <c r="H28" s="2"/>
    </row>
    <row r="29" spans="1:8" ht="60">
      <c r="A29" s="2" t="s">
        <v>44</v>
      </c>
      <c r="B29" s="3" t="s">
        <v>92</v>
      </c>
      <c r="C29" s="8">
        <v>9000</v>
      </c>
      <c r="D29" s="26"/>
      <c r="E29" s="8"/>
      <c r="F29" s="8"/>
      <c r="G29" s="8"/>
      <c r="H29" s="2"/>
    </row>
    <row r="30" spans="1:8" ht="45">
      <c r="A30" s="2" t="s">
        <v>45</v>
      </c>
      <c r="B30" s="3" t="s">
        <v>53</v>
      </c>
      <c r="C30" s="8">
        <v>1000</v>
      </c>
      <c r="D30" s="26"/>
      <c r="E30" s="8"/>
      <c r="F30" s="8"/>
      <c r="G30" s="8"/>
      <c r="H30" s="2"/>
    </row>
    <row r="31" spans="1:8" ht="45">
      <c r="A31" s="2" t="s">
        <v>46</v>
      </c>
      <c r="B31" s="3" t="s">
        <v>54</v>
      </c>
      <c r="C31" s="8">
        <v>1000</v>
      </c>
      <c r="D31" s="27"/>
      <c r="E31" s="8"/>
      <c r="F31" s="8"/>
      <c r="G31" s="8"/>
      <c r="H31" s="2"/>
    </row>
    <row r="32" spans="1:8">
      <c r="A32" s="2"/>
      <c r="B32" s="3" t="s">
        <v>79</v>
      </c>
      <c r="C32" s="8">
        <f>SUM(C27:C31)</f>
        <v>11000</v>
      </c>
      <c r="D32" s="8">
        <f>SUM(D27:D31)</f>
        <v>30000</v>
      </c>
      <c r="E32" s="8">
        <f>(C32+D32)/2</f>
        <v>20500</v>
      </c>
      <c r="F32" s="8">
        <v>0</v>
      </c>
      <c r="G32" s="8">
        <f>E32+F32</f>
        <v>20500</v>
      </c>
      <c r="H32" s="2"/>
    </row>
    <row r="33" spans="1:8" ht="75">
      <c r="A33" s="2" t="s">
        <v>47</v>
      </c>
      <c r="B33" s="3" t="s">
        <v>55</v>
      </c>
      <c r="C33" s="8">
        <v>12000</v>
      </c>
      <c r="D33" s="8">
        <v>6000</v>
      </c>
      <c r="E33" s="8">
        <f>(C33+D33)/2</f>
        <v>9000</v>
      </c>
      <c r="F33" s="8">
        <f>E33</f>
        <v>9000</v>
      </c>
      <c r="G33" s="8">
        <f>E33+F33</f>
        <v>18000</v>
      </c>
      <c r="H33" s="3" t="s">
        <v>83</v>
      </c>
    </row>
    <row r="34" spans="1:8" ht="45">
      <c r="A34" s="2" t="s">
        <v>48</v>
      </c>
      <c r="B34" s="3" t="s">
        <v>56</v>
      </c>
      <c r="C34" s="8">
        <v>0</v>
      </c>
      <c r="D34" s="8">
        <v>0</v>
      </c>
      <c r="E34" s="8">
        <f>(C34+D34)/2</f>
        <v>0</v>
      </c>
      <c r="F34" s="8">
        <v>0</v>
      </c>
      <c r="G34" s="8">
        <f>E34+F34</f>
        <v>0</v>
      </c>
      <c r="H34" s="2"/>
    </row>
    <row r="35" spans="1:8" ht="30">
      <c r="A35" s="2" t="s">
        <v>49</v>
      </c>
      <c r="B35" s="3" t="s">
        <v>57</v>
      </c>
      <c r="C35" s="8">
        <v>0</v>
      </c>
      <c r="D35" s="8">
        <v>0</v>
      </c>
      <c r="E35" s="8">
        <f>(C35+D35)/2</f>
        <v>0</v>
      </c>
      <c r="F35" s="8">
        <v>0</v>
      </c>
      <c r="G35" s="8">
        <f>E35+F35</f>
        <v>0</v>
      </c>
      <c r="H35" s="2"/>
    </row>
    <row r="36" spans="1:8" ht="30">
      <c r="A36" s="2" t="s">
        <v>50</v>
      </c>
      <c r="B36" s="3" t="s">
        <v>58</v>
      </c>
      <c r="C36" s="8">
        <v>0</v>
      </c>
      <c r="D36" s="8">
        <v>0</v>
      </c>
      <c r="E36" s="8">
        <f>(C36+D36)/2</f>
        <v>0</v>
      </c>
      <c r="F36" s="8">
        <v>0</v>
      </c>
      <c r="G36" s="8">
        <f>E36+F36</f>
        <v>0</v>
      </c>
      <c r="H36" s="2"/>
    </row>
    <row r="37" spans="1:8" s="6" customFormat="1" ht="42.75">
      <c r="A37" s="4" t="s">
        <v>59</v>
      </c>
      <c r="B37" s="5" t="s">
        <v>60</v>
      </c>
      <c r="C37" s="7">
        <f>SUM(C38:C46)</f>
        <v>99500</v>
      </c>
      <c r="D37" s="7">
        <f>SUM(D38:D46)</f>
        <v>145500</v>
      </c>
      <c r="E37" s="7">
        <f>SUM(E38:E46)</f>
        <v>122500</v>
      </c>
      <c r="F37" s="7">
        <f>SUM(F38:F46)</f>
        <v>28750</v>
      </c>
      <c r="G37" s="7">
        <f>SUM(G38:G46)</f>
        <v>151250</v>
      </c>
      <c r="H37" s="4"/>
    </row>
    <row r="38" spans="1:8" ht="30">
      <c r="A38" s="2" t="s">
        <v>61</v>
      </c>
      <c r="B38" s="3" t="s">
        <v>70</v>
      </c>
      <c r="C38" s="8">
        <v>15000</v>
      </c>
      <c r="D38" s="8">
        <v>35000</v>
      </c>
      <c r="E38" s="8">
        <f>(C38+D38)/2</f>
        <v>25000</v>
      </c>
      <c r="F38" s="8">
        <v>0</v>
      </c>
      <c r="G38" s="8">
        <f>E38+F38</f>
        <v>25000</v>
      </c>
      <c r="H38" s="2"/>
    </row>
    <row r="39" spans="1:8" ht="30">
      <c r="A39" s="2" t="s">
        <v>62</v>
      </c>
      <c r="B39" s="3" t="s">
        <v>71</v>
      </c>
      <c r="C39" s="8">
        <v>0</v>
      </c>
      <c r="D39" s="8">
        <v>0</v>
      </c>
      <c r="E39" s="8">
        <f t="shared" ref="E39:E46" si="2">(C39+D39)/2</f>
        <v>0</v>
      </c>
      <c r="F39" s="8">
        <v>0</v>
      </c>
      <c r="G39" s="8">
        <f t="shared" ref="G39:G46" si="3">E39+F39</f>
        <v>0</v>
      </c>
      <c r="H39" s="2"/>
    </row>
    <row r="40" spans="1:8" ht="45">
      <c r="A40" s="2" t="s">
        <v>63</v>
      </c>
      <c r="B40" s="3" t="s">
        <v>72</v>
      </c>
      <c r="C40" s="8">
        <v>20000</v>
      </c>
      <c r="D40" s="8">
        <v>37500</v>
      </c>
      <c r="E40" s="8">
        <f t="shared" si="2"/>
        <v>28750</v>
      </c>
      <c r="F40" s="8">
        <v>28750</v>
      </c>
      <c r="G40" s="8">
        <f t="shared" si="3"/>
        <v>57500</v>
      </c>
      <c r="H40" s="3" t="s">
        <v>83</v>
      </c>
    </row>
    <row r="41" spans="1:8" ht="45">
      <c r="A41" s="2" t="s">
        <v>64</v>
      </c>
      <c r="B41" s="3" t="s">
        <v>73</v>
      </c>
      <c r="C41" s="8">
        <v>5000</v>
      </c>
      <c r="D41" s="8">
        <v>10000</v>
      </c>
      <c r="E41" s="8">
        <f t="shared" si="2"/>
        <v>7500</v>
      </c>
      <c r="F41" s="8">
        <v>0</v>
      </c>
      <c r="G41" s="8">
        <f t="shared" si="3"/>
        <v>7500</v>
      </c>
      <c r="H41" s="2"/>
    </row>
    <row r="42" spans="1:8" ht="45">
      <c r="A42" s="2" t="s">
        <v>65</v>
      </c>
      <c r="B42" s="3" t="s">
        <v>74</v>
      </c>
      <c r="C42" s="8">
        <v>2500</v>
      </c>
      <c r="D42" s="8">
        <v>3000</v>
      </c>
      <c r="E42" s="8">
        <f t="shared" si="2"/>
        <v>2750</v>
      </c>
      <c r="F42" s="8">
        <v>0</v>
      </c>
      <c r="G42" s="8">
        <f t="shared" si="3"/>
        <v>2750</v>
      </c>
      <c r="H42" s="2"/>
    </row>
    <row r="43" spans="1:8" ht="45">
      <c r="A43" s="2" t="s">
        <v>66</v>
      </c>
      <c r="B43" s="3" t="s">
        <v>75</v>
      </c>
      <c r="C43" s="8">
        <v>7000</v>
      </c>
      <c r="D43" s="8">
        <v>6000</v>
      </c>
      <c r="E43" s="8">
        <f t="shared" si="2"/>
        <v>6500</v>
      </c>
      <c r="F43" s="8">
        <v>0</v>
      </c>
      <c r="G43" s="8">
        <f t="shared" si="3"/>
        <v>6500</v>
      </c>
      <c r="H43" s="2"/>
    </row>
    <row r="44" spans="1:8" ht="30">
      <c r="A44" s="2" t="s">
        <v>67</v>
      </c>
      <c r="B44" s="3" t="s">
        <v>76</v>
      </c>
      <c r="C44" s="8">
        <v>20000</v>
      </c>
      <c r="D44" s="8">
        <v>28000</v>
      </c>
      <c r="E44" s="8">
        <f t="shared" si="2"/>
        <v>24000</v>
      </c>
      <c r="F44" s="8">
        <v>0</v>
      </c>
      <c r="G44" s="8">
        <f t="shared" si="3"/>
        <v>24000</v>
      </c>
      <c r="H44" s="2"/>
    </row>
    <row r="45" spans="1:8" ht="45">
      <c r="A45" s="2" t="s">
        <v>68</v>
      </c>
      <c r="B45" s="3" t="s">
        <v>77</v>
      </c>
      <c r="C45" s="8">
        <v>15000</v>
      </c>
      <c r="D45" s="8">
        <v>12000</v>
      </c>
      <c r="E45" s="8">
        <f t="shared" si="2"/>
        <v>13500</v>
      </c>
      <c r="F45" s="8">
        <v>0</v>
      </c>
      <c r="G45" s="8">
        <f t="shared" si="3"/>
        <v>13500</v>
      </c>
      <c r="H45" s="2"/>
    </row>
    <row r="46" spans="1:8" ht="45">
      <c r="A46" s="2" t="s">
        <v>69</v>
      </c>
      <c r="B46" s="3" t="s">
        <v>78</v>
      </c>
      <c r="C46" s="8">
        <v>15000</v>
      </c>
      <c r="D46" s="8">
        <v>14000</v>
      </c>
      <c r="E46" s="8">
        <f t="shared" si="2"/>
        <v>14500</v>
      </c>
      <c r="F46" s="8">
        <v>0</v>
      </c>
      <c r="G46" s="8">
        <f t="shared" si="3"/>
        <v>14500</v>
      </c>
      <c r="H46" s="2"/>
    </row>
    <row r="47" spans="1:8" s="6" customFormat="1" ht="27" customHeight="1">
      <c r="A47" s="4"/>
      <c r="B47" s="5" t="s">
        <v>80</v>
      </c>
      <c r="C47" s="7">
        <f>C8+C15+C26+C37</f>
        <v>316500</v>
      </c>
      <c r="D47" s="7">
        <f>D8+D15+D26+D37</f>
        <v>337140</v>
      </c>
      <c r="E47" s="7">
        <f>E8+E15+E26+E37</f>
        <v>326820</v>
      </c>
      <c r="F47" s="7">
        <f>F8+F15+F26+F37</f>
        <v>155020</v>
      </c>
      <c r="G47" s="7">
        <f>G8+G15+G26+G37</f>
        <v>481840</v>
      </c>
      <c r="H47" s="4"/>
    </row>
    <row r="49" spans="1:8" ht="21.75" customHeight="1">
      <c r="A49" s="10" t="s">
        <v>82</v>
      </c>
      <c r="B49" s="24" t="s">
        <v>97</v>
      </c>
      <c r="C49" s="24"/>
      <c r="D49" s="24"/>
      <c r="E49" s="24"/>
      <c r="F49" s="24"/>
      <c r="G49" s="24"/>
      <c r="H49" s="24"/>
    </row>
    <row r="50" spans="1:8">
      <c r="A50" s="10" t="s">
        <v>85</v>
      </c>
      <c r="B50" s="11" t="s">
        <v>89</v>
      </c>
    </row>
    <row r="51" spans="1:8" ht="28.5" customHeight="1">
      <c r="A51" s="17" t="s">
        <v>98</v>
      </c>
      <c r="B51" s="17"/>
      <c r="C51" s="17"/>
      <c r="D51" s="17"/>
      <c r="E51" s="17"/>
      <c r="F51" s="17"/>
      <c r="G51" s="17"/>
      <c r="H51" s="17"/>
    </row>
    <row r="52" spans="1:8">
      <c r="A52" s="17"/>
      <c r="B52" s="17"/>
      <c r="C52" s="17"/>
      <c r="D52" s="17"/>
      <c r="E52" s="17"/>
      <c r="F52" s="17"/>
      <c r="G52" s="17"/>
      <c r="H52" s="17"/>
    </row>
  </sheetData>
  <mergeCells count="13">
    <mergeCell ref="F5:F6"/>
    <mergeCell ref="G5:G6"/>
    <mergeCell ref="D27:D31"/>
    <mergeCell ref="H5:H6"/>
    <mergeCell ref="A2:H2"/>
    <mergeCell ref="F1:H1"/>
    <mergeCell ref="A51:H52"/>
    <mergeCell ref="A3:H3"/>
    <mergeCell ref="A5:A6"/>
    <mergeCell ref="B5:B6"/>
    <mergeCell ref="C5:D5"/>
    <mergeCell ref="E5:E6"/>
    <mergeCell ref="B49:H49"/>
  </mergeCells>
  <phoneticPr fontId="0" type="noConversion"/>
  <pageMargins left="0.56999999999999995" right="0.3" top="0.17" bottom="0.35" header="0.17" footer="0.17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НМЦ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bondarenko-ea</cp:lastModifiedBy>
  <cp:lastPrinted>2013-12-02T10:58:41Z</cp:lastPrinted>
  <dcterms:created xsi:type="dcterms:W3CDTF">2013-11-10T10:25:34Z</dcterms:created>
  <dcterms:modified xsi:type="dcterms:W3CDTF">2013-12-03T04:55:28Z</dcterms:modified>
</cp:coreProperties>
</file>