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9320" windowHeight="99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64" i="1"/>
  <c r="I46"/>
  <c r="G46"/>
  <c r="E46"/>
  <c r="E33"/>
  <c r="E21"/>
  <c r="I63"/>
  <c r="G63"/>
  <c r="G61"/>
  <c r="I61"/>
  <c r="E61"/>
  <c r="I42"/>
  <c r="G42"/>
  <c r="E42"/>
  <c r="I60"/>
  <c r="I59"/>
  <c r="I58"/>
  <c r="I57"/>
  <c r="I56"/>
  <c r="I55"/>
  <c r="I54"/>
  <c r="I53"/>
  <c r="I52"/>
  <c r="I51"/>
  <c r="I50"/>
  <c r="I49"/>
  <c r="I48"/>
  <c r="G60"/>
  <c r="G59"/>
  <c r="G58"/>
  <c r="G57"/>
  <c r="G56"/>
  <c r="G55"/>
  <c r="G54"/>
  <c r="G53"/>
  <c r="G52"/>
  <c r="G51"/>
  <c r="G50"/>
  <c r="G49"/>
  <c r="G48"/>
  <c r="E60"/>
  <c r="E59"/>
  <c r="E58"/>
  <c r="E57"/>
  <c r="E56"/>
  <c r="E55"/>
  <c r="E54"/>
  <c r="E53"/>
  <c r="E52"/>
  <c r="E51"/>
  <c r="E50"/>
  <c r="E49"/>
  <c r="E48"/>
  <c r="I45"/>
  <c r="I44"/>
  <c r="I41"/>
  <c r="I38"/>
  <c r="I39" s="1"/>
  <c r="G45"/>
  <c r="G44"/>
  <c r="G41"/>
  <c r="G38"/>
  <c r="G39" s="1"/>
  <c r="E45"/>
  <c r="E44"/>
  <c r="E41"/>
  <c r="E38"/>
  <c r="E39" s="1"/>
  <c r="I35"/>
  <c r="I36" s="1"/>
  <c r="G35"/>
  <c r="G36" s="1"/>
  <c r="E35"/>
  <c r="E36" s="1"/>
  <c r="I24"/>
  <c r="I25"/>
  <c r="I26"/>
  <c r="I27"/>
  <c r="I28"/>
  <c r="I29"/>
  <c r="I30"/>
  <c r="I31"/>
  <c r="I32"/>
  <c r="I23"/>
  <c r="I33" s="1"/>
  <c r="G24"/>
  <c r="G25"/>
  <c r="G26"/>
  <c r="G27"/>
  <c r="G28"/>
  <c r="G29"/>
  <c r="G30"/>
  <c r="G31"/>
  <c r="G32"/>
  <c r="G23"/>
  <c r="G33" s="1"/>
  <c r="E24"/>
  <c r="E25"/>
  <c r="E26"/>
  <c r="E27"/>
  <c r="E28"/>
  <c r="E29"/>
  <c r="E30"/>
  <c r="E31"/>
  <c r="E32"/>
  <c r="E23"/>
  <c r="I7"/>
  <c r="I8"/>
  <c r="I9"/>
  <c r="I10"/>
  <c r="I11"/>
  <c r="I12"/>
  <c r="I13"/>
  <c r="I14"/>
  <c r="I15"/>
  <c r="I16"/>
  <c r="I17"/>
  <c r="I18"/>
  <c r="I19"/>
  <c r="I20"/>
  <c r="I6"/>
  <c r="I21" s="1"/>
  <c r="G7"/>
  <c r="G8"/>
  <c r="G9"/>
  <c r="G10"/>
  <c r="G11"/>
  <c r="G12"/>
  <c r="G13"/>
  <c r="G14"/>
  <c r="G15"/>
  <c r="G16"/>
  <c r="G17"/>
  <c r="G18"/>
  <c r="G19"/>
  <c r="G20"/>
  <c r="G6"/>
  <c r="E7"/>
  <c r="E8"/>
  <c r="E9"/>
  <c r="E10"/>
  <c r="E11"/>
  <c r="E12"/>
  <c r="E13"/>
  <c r="E14"/>
  <c r="E15"/>
  <c r="E16"/>
  <c r="E17"/>
  <c r="E18"/>
  <c r="E19"/>
  <c r="E20"/>
  <c r="E6"/>
  <c r="E63" l="1"/>
  <c r="G21"/>
</calcChain>
</file>

<file path=xl/sharedStrings.xml><?xml version="1.0" encoding="utf-8"?>
<sst xmlns="http://schemas.openxmlformats.org/spreadsheetml/2006/main" count="72" uniqueCount="41">
  <si>
    <t>№</t>
  </si>
  <si>
    <t>Кол-во</t>
  </si>
  <si>
    <t>Стоимость</t>
  </si>
  <si>
    <t>Наименование</t>
  </si>
  <si>
    <t>Поставщик 1 (коммерческое предложение)</t>
  </si>
  <si>
    <t>Поставщик 2 (коммерческое предложение)</t>
  </si>
  <si>
    <t>Поставщик 3 (коммерческое предложение)</t>
  </si>
  <si>
    <t>Стол с изгибом слева, полка для клавиатуры, подставка для сист.блока</t>
  </si>
  <si>
    <t>Стол с изгибом справа, полка для клавиатуры, подставка для сист.блока</t>
  </si>
  <si>
    <t>Тумба приставная</t>
  </si>
  <si>
    <t>Брифинг приставка</t>
  </si>
  <si>
    <t>Надстройка на стол</t>
  </si>
  <si>
    <t>Шкаф для документов закрытый</t>
  </si>
  <si>
    <t>Антресоль двухдверная</t>
  </si>
  <si>
    <t>Гардероб</t>
  </si>
  <si>
    <t>Стеллаж открытый</t>
  </si>
  <si>
    <t>Антресоль однодверная</t>
  </si>
  <si>
    <t>Стеллаж радиусный</t>
  </si>
  <si>
    <t xml:space="preserve">Шкаф низкий с нишей </t>
  </si>
  <si>
    <t>Тумба под оргтехнику</t>
  </si>
  <si>
    <t>Стеллаж металический, 9 полок</t>
  </si>
  <si>
    <t>Сибирская, 17а (3 этаж)</t>
  </si>
  <si>
    <t>Шкаф картотечный, 5 ящиков</t>
  </si>
  <si>
    <t>Стол компьютерный с полкой для клавиатуры</t>
  </si>
  <si>
    <t>Индустриальный район (Бук)</t>
  </si>
  <si>
    <t>Стол комбинированный</t>
  </si>
  <si>
    <t>Шкаф книжный</t>
  </si>
  <si>
    <t>Шкаф книжный узкий</t>
  </si>
  <si>
    <t xml:space="preserve">Брифинг приставка </t>
  </si>
  <si>
    <t>Тумба выкатная с замком</t>
  </si>
  <si>
    <t>Кресло оперативное, черная ткань</t>
  </si>
  <si>
    <t>Итого по кабинету:</t>
  </si>
  <si>
    <t>Комсомольский проспект,77, Отдел образования Свердловского района</t>
  </si>
  <si>
    <t>Цена за единицу</t>
  </si>
  <si>
    <t>Сибирская, 17а (кабинет №306). Цвет Бук.</t>
  </si>
  <si>
    <t>Сибирская, 17а (кабинет №304). Цвет Бук.</t>
  </si>
  <si>
    <t>Сибирская, 17а (кабинет №210). Цвет Бук.</t>
  </si>
  <si>
    <t>Сибирская, 17а (кабинет №219). Цвет Бук.</t>
  </si>
  <si>
    <t>ИТОГО:</t>
  </si>
  <si>
    <t>НАЧАЛЬНАЯ (МАКСИМАЛЬНАЯ) ЦЕНА:</t>
  </si>
  <si>
    <t>Мониторинг цен на поставку мебели в департамент образования</t>
  </si>
</sst>
</file>

<file path=xl/styles.xml><?xml version="1.0" encoding="utf-8"?>
<styleSheet xmlns="http://schemas.openxmlformats.org/spreadsheetml/2006/main">
  <numFmts count="1">
    <numFmt numFmtId="8" formatCode="#,##0.00&quot;р.&quot;;[Red]\-#,##0.00&quot;р.&quot;"/>
  </numFmts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mbria"/>
      <family val="1"/>
      <charset val="204"/>
    </font>
    <font>
      <sz val="10"/>
      <color theme="1"/>
      <name val="Cambria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8" fontId="0" fillId="0" borderId="0" xfId="0" applyNumberFormat="1"/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8" fontId="7" fillId="0" borderId="1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0" fillId="0" borderId="0" xfId="0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4" fontId="9" fillId="0" borderId="1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right" wrapText="1"/>
    </xf>
    <xf numFmtId="0" fontId="2" fillId="0" borderId="5" xfId="0" applyFont="1" applyBorder="1" applyAlignment="1">
      <alignment horizontal="right" wrapText="1"/>
    </xf>
    <xf numFmtId="0" fontId="2" fillId="0" borderId="6" xfId="0" applyFont="1" applyBorder="1" applyAlignment="1">
      <alignment horizontal="right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3"/>
  <sheetViews>
    <sheetView tabSelected="1" workbookViewId="0">
      <selection activeCell="L6" sqref="L6"/>
    </sheetView>
  </sheetViews>
  <sheetFormatPr defaultRowHeight="15"/>
  <cols>
    <col min="1" max="1" width="3.7109375" style="4" customWidth="1"/>
    <col min="2" max="2" width="31.5703125" style="4" customWidth="1"/>
    <col min="3" max="3" width="5.7109375" style="6" customWidth="1"/>
    <col min="4" max="4" width="11.7109375" style="6" customWidth="1"/>
    <col min="5" max="5" width="18.42578125" style="6" customWidth="1"/>
    <col min="6" max="6" width="11.7109375" style="6" customWidth="1"/>
    <col min="7" max="7" width="17.7109375" style="6" customWidth="1"/>
    <col min="8" max="8" width="11.7109375" style="6" customWidth="1"/>
    <col min="9" max="9" width="17.7109375" style="6" customWidth="1"/>
    <col min="10" max="10" width="10.7109375" bestFit="1" customWidth="1"/>
    <col min="11" max="11" width="12.28515625" customWidth="1"/>
  </cols>
  <sheetData>
    <row r="1" spans="1:11">
      <c r="A1" s="30" t="s">
        <v>40</v>
      </c>
      <c r="B1" s="30"/>
      <c r="C1" s="30"/>
      <c r="D1" s="30"/>
      <c r="E1" s="30"/>
      <c r="F1" s="30"/>
      <c r="G1" s="30"/>
      <c r="H1" s="30"/>
      <c r="I1" s="30"/>
    </row>
    <row r="2" spans="1:11">
      <c r="B2" s="5"/>
      <c r="C2" s="5"/>
      <c r="D2" s="5"/>
      <c r="E2" s="5"/>
      <c r="F2" s="5"/>
    </row>
    <row r="3" spans="1:11" ht="33" customHeight="1">
      <c r="A3" s="1" t="s">
        <v>0</v>
      </c>
      <c r="B3" s="7" t="s">
        <v>3</v>
      </c>
      <c r="C3" s="1" t="s">
        <v>1</v>
      </c>
      <c r="D3" s="23" t="s">
        <v>4</v>
      </c>
      <c r="E3" s="24"/>
      <c r="F3" s="23" t="s">
        <v>5</v>
      </c>
      <c r="G3" s="24"/>
      <c r="H3" s="23" t="s">
        <v>6</v>
      </c>
      <c r="I3" s="24"/>
    </row>
    <row r="4" spans="1:11" ht="25.5">
      <c r="A4" s="1"/>
      <c r="B4" s="7"/>
      <c r="D4" s="1" t="s">
        <v>33</v>
      </c>
      <c r="E4" s="1" t="s">
        <v>2</v>
      </c>
      <c r="F4" s="1" t="s">
        <v>33</v>
      </c>
      <c r="G4" s="1" t="s">
        <v>2</v>
      </c>
      <c r="H4" s="1" t="s">
        <v>33</v>
      </c>
      <c r="I4" s="1" t="s">
        <v>2</v>
      </c>
    </row>
    <row r="5" spans="1:11">
      <c r="A5" s="29" t="s">
        <v>34</v>
      </c>
      <c r="B5" s="29"/>
      <c r="C5" s="29"/>
      <c r="D5" s="29"/>
      <c r="E5" s="29"/>
      <c r="F5" s="29"/>
      <c r="G5" s="29"/>
      <c r="H5" s="29"/>
      <c r="I5" s="29"/>
    </row>
    <row r="6" spans="1:11" ht="39">
      <c r="A6" s="8">
        <v>1</v>
      </c>
      <c r="B6" s="3" t="s">
        <v>7</v>
      </c>
      <c r="C6" s="8">
        <v>1</v>
      </c>
      <c r="D6" s="9">
        <v>5551.9</v>
      </c>
      <c r="E6" s="9">
        <f>D6*C6</f>
        <v>5551.9</v>
      </c>
      <c r="F6" s="9">
        <v>5391.9</v>
      </c>
      <c r="G6" s="9">
        <f>F6*C6</f>
        <v>5391.9</v>
      </c>
      <c r="H6" s="9">
        <v>5757.32</v>
      </c>
      <c r="I6" s="9">
        <f>H6*C6</f>
        <v>5757.32</v>
      </c>
      <c r="J6" s="2"/>
      <c r="K6" s="2"/>
    </row>
    <row r="7" spans="1:11" ht="39">
      <c r="A7" s="8">
        <v>2</v>
      </c>
      <c r="B7" s="3" t="s">
        <v>8</v>
      </c>
      <c r="C7" s="8">
        <v>1</v>
      </c>
      <c r="D7" s="9">
        <v>5551.9</v>
      </c>
      <c r="E7" s="9">
        <f t="shared" ref="E7:E20" si="0">D7*C7</f>
        <v>5551.9</v>
      </c>
      <c r="F7" s="9">
        <v>5391.9</v>
      </c>
      <c r="G7" s="9">
        <f t="shared" ref="G7:G20" si="1">F7*C7</f>
        <v>5391.9</v>
      </c>
      <c r="H7" s="9">
        <v>5757.32</v>
      </c>
      <c r="I7" s="9">
        <f t="shared" ref="I7:I20" si="2">H7*C7</f>
        <v>5757.32</v>
      </c>
      <c r="J7" s="2"/>
      <c r="K7" s="2"/>
    </row>
    <row r="8" spans="1:11" ht="39">
      <c r="A8" s="8">
        <v>3</v>
      </c>
      <c r="B8" s="3" t="s">
        <v>8</v>
      </c>
      <c r="C8" s="8">
        <v>1</v>
      </c>
      <c r="D8" s="9">
        <v>5143.62</v>
      </c>
      <c r="E8" s="9">
        <f t="shared" si="0"/>
        <v>5143.62</v>
      </c>
      <c r="F8" s="9">
        <v>4983.62</v>
      </c>
      <c r="G8" s="9">
        <f t="shared" si="1"/>
        <v>4983.62</v>
      </c>
      <c r="H8" s="9">
        <v>5333.93</v>
      </c>
      <c r="I8" s="9">
        <f t="shared" si="2"/>
        <v>5333.93</v>
      </c>
      <c r="J8" s="2"/>
      <c r="K8" s="2"/>
    </row>
    <row r="9" spans="1:11">
      <c r="A9" s="8">
        <v>4</v>
      </c>
      <c r="B9" s="3" t="s">
        <v>9</v>
      </c>
      <c r="C9" s="8">
        <v>3</v>
      </c>
      <c r="D9" s="9">
        <v>2769.46</v>
      </c>
      <c r="E9" s="9">
        <f t="shared" si="0"/>
        <v>8308.380000000001</v>
      </c>
      <c r="F9" s="9">
        <v>2609.46</v>
      </c>
      <c r="G9" s="9">
        <f t="shared" si="1"/>
        <v>7828.38</v>
      </c>
      <c r="H9" s="9">
        <v>2871.93</v>
      </c>
      <c r="I9" s="9">
        <f t="shared" si="2"/>
        <v>8615.7899999999991</v>
      </c>
      <c r="J9" s="2"/>
      <c r="K9" s="2"/>
    </row>
    <row r="10" spans="1:11">
      <c r="A10" s="8">
        <v>5</v>
      </c>
      <c r="B10" s="3" t="s">
        <v>10</v>
      </c>
      <c r="C10" s="8">
        <v>2</v>
      </c>
      <c r="D10" s="9">
        <v>1273.22</v>
      </c>
      <c r="E10" s="9">
        <f t="shared" si="0"/>
        <v>2546.44</v>
      </c>
      <c r="F10" s="9">
        <v>1113.22</v>
      </c>
      <c r="G10" s="9">
        <f t="shared" si="1"/>
        <v>2226.44</v>
      </c>
      <c r="H10" s="9">
        <v>1320.33</v>
      </c>
      <c r="I10" s="9">
        <f t="shared" si="2"/>
        <v>2640.66</v>
      </c>
      <c r="J10" s="2"/>
      <c r="K10" s="2"/>
    </row>
    <row r="11" spans="1:11">
      <c r="A11" s="8">
        <v>6</v>
      </c>
      <c r="B11" s="3" t="s">
        <v>11</v>
      </c>
      <c r="C11" s="8">
        <v>2</v>
      </c>
      <c r="D11" s="9">
        <v>1157.58</v>
      </c>
      <c r="E11" s="9">
        <f t="shared" si="0"/>
        <v>2315.16</v>
      </c>
      <c r="F11" s="9">
        <v>997.58</v>
      </c>
      <c r="G11" s="9">
        <f t="shared" si="1"/>
        <v>1995.16</v>
      </c>
      <c r="H11" s="9">
        <v>1200.4100000000001</v>
      </c>
      <c r="I11" s="9">
        <f t="shared" si="2"/>
        <v>2400.8200000000002</v>
      </c>
      <c r="J11" s="2"/>
      <c r="K11" s="2"/>
    </row>
    <row r="12" spans="1:11">
      <c r="A12" s="8">
        <v>7</v>
      </c>
      <c r="B12" s="3" t="s">
        <v>11</v>
      </c>
      <c r="C12" s="8">
        <v>2</v>
      </c>
      <c r="D12" s="9">
        <v>931.02</v>
      </c>
      <c r="E12" s="9">
        <f t="shared" si="0"/>
        <v>1862.04</v>
      </c>
      <c r="F12" s="9">
        <v>771.02</v>
      </c>
      <c r="G12" s="9">
        <f t="shared" si="1"/>
        <v>1542.04</v>
      </c>
      <c r="H12" s="9">
        <v>965.47</v>
      </c>
      <c r="I12" s="9">
        <f t="shared" si="2"/>
        <v>1930.94</v>
      </c>
      <c r="J12" s="2"/>
      <c r="K12" s="2"/>
    </row>
    <row r="13" spans="1:11">
      <c r="A13" s="8">
        <v>8</v>
      </c>
      <c r="B13" s="3" t="s">
        <v>12</v>
      </c>
      <c r="C13" s="8">
        <v>2</v>
      </c>
      <c r="D13" s="9">
        <v>4905.26</v>
      </c>
      <c r="E13" s="9">
        <f t="shared" si="0"/>
        <v>9810.52</v>
      </c>
      <c r="F13" s="9">
        <v>4745.26</v>
      </c>
      <c r="G13" s="9">
        <f t="shared" si="1"/>
        <v>9490.52</v>
      </c>
      <c r="H13" s="9">
        <v>5086.75</v>
      </c>
      <c r="I13" s="9">
        <f t="shared" si="2"/>
        <v>10173.5</v>
      </c>
      <c r="J13" s="2"/>
      <c r="K13" s="2"/>
    </row>
    <row r="14" spans="1:11">
      <c r="A14" s="8">
        <v>9</v>
      </c>
      <c r="B14" s="3" t="s">
        <v>13</v>
      </c>
      <c r="C14" s="8">
        <v>2</v>
      </c>
      <c r="D14" s="9">
        <v>1441.96</v>
      </c>
      <c r="E14" s="9">
        <f t="shared" si="0"/>
        <v>2883.92</v>
      </c>
      <c r="F14" s="9">
        <v>1281.96</v>
      </c>
      <c r="G14" s="9">
        <f t="shared" si="1"/>
        <v>2563.92</v>
      </c>
      <c r="H14" s="9">
        <v>1495.31</v>
      </c>
      <c r="I14" s="9">
        <f t="shared" si="2"/>
        <v>2990.62</v>
      </c>
      <c r="J14" s="2"/>
      <c r="K14" s="2"/>
    </row>
    <row r="15" spans="1:11">
      <c r="A15" s="8">
        <v>10</v>
      </c>
      <c r="B15" s="3" t="s">
        <v>14</v>
      </c>
      <c r="C15" s="8">
        <v>1</v>
      </c>
      <c r="D15" s="9">
        <v>8407.5</v>
      </c>
      <c r="E15" s="9">
        <f t="shared" si="0"/>
        <v>8407.5</v>
      </c>
      <c r="F15" s="9">
        <v>8247.5</v>
      </c>
      <c r="G15" s="9">
        <f t="shared" si="1"/>
        <v>8247.5</v>
      </c>
      <c r="H15" s="9">
        <v>8718.58</v>
      </c>
      <c r="I15" s="9">
        <f t="shared" si="2"/>
        <v>8718.58</v>
      </c>
      <c r="J15" s="2"/>
      <c r="K15" s="2"/>
    </row>
    <row r="16" spans="1:11">
      <c r="A16" s="8">
        <v>11</v>
      </c>
      <c r="B16" s="3" t="s">
        <v>13</v>
      </c>
      <c r="C16" s="8">
        <v>1</v>
      </c>
      <c r="D16" s="9">
        <v>3025.52</v>
      </c>
      <c r="E16" s="9">
        <f t="shared" si="0"/>
        <v>3025.52</v>
      </c>
      <c r="F16" s="9">
        <v>2865.52</v>
      </c>
      <c r="G16" s="9">
        <f t="shared" si="1"/>
        <v>2865.52</v>
      </c>
      <c r="H16" s="9">
        <v>3137.46</v>
      </c>
      <c r="I16" s="9">
        <f t="shared" si="2"/>
        <v>3137.46</v>
      </c>
      <c r="J16" s="2"/>
      <c r="K16" s="2"/>
    </row>
    <row r="17" spans="1:11">
      <c r="A17" s="8">
        <v>12</v>
      </c>
      <c r="B17" s="3" t="s">
        <v>15</v>
      </c>
      <c r="C17" s="8">
        <v>1</v>
      </c>
      <c r="D17" s="9">
        <v>2194.8000000000002</v>
      </c>
      <c r="E17" s="9">
        <f t="shared" si="0"/>
        <v>2194.8000000000002</v>
      </c>
      <c r="F17" s="9">
        <v>2034.8</v>
      </c>
      <c r="G17" s="9">
        <f t="shared" si="1"/>
        <v>2034.8</v>
      </c>
      <c r="H17" s="9">
        <v>2276.0100000000002</v>
      </c>
      <c r="I17" s="9">
        <f t="shared" si="2"/>
        <v>2276.0100000000002</v>
      </c>
      <c r="J17" s="2"/>
      <c r="K17" s="2"/>
    </row>
    <row r="18" spans="1:11">
      <c r="A18" s="8">
        <v>13</v>
      </c>
      <c r="B18" s="3" t="s">
        <v>16</v>
      </c>
      <c r="C18" s="8">
        <v>1</v>
      </c>
      <c r="D18" s="9">
        <v>828.36</v>
      </c>
      <c r="E18" s="9">
        <f t="shared" si="0"/>
        <v>828.36</v>
      </c>
      <c r="F18" s="9">
        <v>668.36</v>
      </c>
      <c r="G18" s="9">
        <f t="shared" si="1"/>
        <v>668.36</v>
      </c>
      <c r="H18" s="9">
        <v>859.01</v>
      </c>
      <c r="I18" s="9">
        <f t="shared" si="2"/>
        <v>859.01</v>
      </c>
      <c r="J18" s="2"/>
      <c r="K18" s="2"/>
    </row>
    <row r="19" spans="1:11">
      <c r="A19" s="8">
        <v>14</v>
      </c>
      <c r="B19" s="3" t="s">
        <v>17</v>
      </c>
      <c r="C19" s="8">
        <v>1</v>
      </c>
      <c r="D19" s="9">
        <v>2983.04</v>
      </c>
      <c r="E19" s="9">
        <f t="shared" si="0"/>
        <v>2983.04</v>
      </c>
      <c r="F19" s="9">
        <v>2823.04</v>
      </c>
      <c r="G19" s="9">
        <f t="shared" si="1"/>
        <v>2823.04</v>
      </c>
      <c r="H19" s="9">
        <v>3093.41</v>
      </c>
      <c r="I19" s="9">
        <f t="shared" si="2"/>
        <v>3093.41</v>
      </c>
      <c r="J19" s="2"/>
      <c r="K19" s="2"/>
    </row>
    <row r="20" spans="1:11">
      <c r="A20" s="8">
        <v>15</v>
      </c>
      <c r="B20" s="3" t="s">
        <v>18</v>
      </c>
      <c r="C20" s="8">
        <v>1</v>
      </c>
      <c r="D20" s="9">
        <v>3141.16</v>
      </c>
      <c r="E20" s="9">
        <f t="shared" si="0"/>
        <v>3141.16</v>
      </c>
      <c r="F20" s="9">
        <v>2981.16</v>
      </c>
      <c r="G20" s="9">
        <f t="shared" si="1"/>
        <v>2981.16</v>
      </c>
      <c r="H20" s="9">
        <v>3257.38</v>
      </c>
      <c r="I20" s="9">
        <f t="shared" si="2"/>
        <v>3257.38</v>
      </c>
      <c r="J20" s="2"/>
      <c r="K20" s="2"/>
    </row>
    <row r="21" spans="1:11">
      <c r="A21" s="7"/>
      <c r="B21" s="21" t="s">
        <v>31</v>
      </c>
      <c r="C21" s="21"/>
      <c r="D21" s="21"/>
      <c r="E21" s="10">
        <f>SUM(E6:E20)</f>
        <v>64554.259999999995</v>
      </c>
      <c r="F21" s="11"/>
      <c r="G21" s="10">
        <f>SUM(G6:G20)</f>
        <v>61034.259999999995</v>
      </c>
      <c r="H21" s="12"/>
      <c r="I21" s="10">
        <f>SUM(I6:I20)</f>
        <v>66942.750000000015</v>
      </c>
    </row>
    <row r="22" spans="1:11">
      <c r="A22" s="29" t="s">
        <v>35</v>
      </c>
      <c r="B22" s="29"/>
      <c r="C22" s="29"/>
      <c r="D22" s="29"/>
      <c r="E22" s="29"/>
      <c r="F22" s="29"/>
      <c r="G22" s="29"/>
      <c r="H22" s="29"/>
      <c r="I22" s="29"/>
    </row>
    <row r="23" spans="1:11" ht="39">
      <c r="A23" s="8">
        <v>16</v>
      </c>
      <c r="B23" s="3" t="s">
        <v>7</v>
      </c>
      <c r="C23" s="8">
        <v>3</v>
      </c>
      <c r="D23" s="9">
        <v>5003.2</v>
      </c>
      <c r="E23" s="9">
        <f>D23*C23</f>
        <v>15009.599999999999</v>
      </c>
      <c r="F23" s="9">
        <v>4843.2</v>
      </c>
      <c r="G23" s="9">
        <f>F23*C23</f>
        <v>14529.599999999999</v>
      </c>
      <c r="H23" s="9">
        <v>5188.32</v>
      </c>
      <c r="I23" s="9">
        <f>H23*C23</f>
        <v>15564.96</v>
      </c>
      <c r="J23" s="2"/>
      <c r="K23" s="2"/>
    </row>
    <row r="24" spans="1:11" ht="39">
      <c r="A24" s="8">
        <v>17</v>
      </c>
      <c r="B24" s="3" t="s">
        <v>8</v>
      </c>
      <c r="C24" s="8">
        <v>3</v>
      </c>
      <c r="D24" s="9">
        <v>5003.2</v>
      </c>
      <c r="E24" s="9">
        <f t="shared" ref="E24:E32" si="3">D24*C24</f>
        <v>15009.599999999999</v>
      </c>
      <c r="F24" s="9">
        <v>4843.2</v>
      </c>
      <c r="G24" s="9">
        <f t="shared" ref="G24:G45" si="4">F24*C24</f>
        <v>14529.599999999999</v>
      </c>
      <c r="H24" s="9">
        <v>5188.32</v>
      </c>
      <c r="I24" s="9">
        <f t="shared" ref="I24:I45" si="5">H24*C24</f>
        <v>15564.96</v>
      </c>
      <c r="J24" s="2"/>
      <c r="K24" s="2"/>
    </row>
    <row r="25" spans="1:11">
      <c r="A25" s="8">
        <v>18</v>
      </c>
      <c r="B25" s="3" t="s">
        <v>9</v>
      </c>
      <c r="C25" s="8">
        <v>3</v>
      </c>
      <c r="D25" s="9">
        <v>2769.46</v>
      </c>
      <c r="E25" s="9">
        <f t="shared" si="3"/>
        <v>8308.380000000001</v>
      </c>
      <c r="F25" s="9">
        <v>2609.46</v>
      </c>
      <c r="G25" s="9">
        <f t="shared" si="4"/>
        <v>7828.38</v>
      </c>
      <c r="H25" s="9">
        <v>2871.93</v>
      </c>
      <c r="I25" s="9">
        <f t="shared" si="5"/>
        <v>8615.7899999999991</v>
      </c>
      <c r="J25" s="2"/>
      <c r="K25" s="2"/>
    </row>
    <row r="26" spans="1:11">
      <c r="A26" s="8">
        <v>19</v>
      </c>
      <c r="B26" s="3" t="s">
        <v>9</v>
      </c>
      <c r="C26" s="8">
        <v>3</v>
      </c>
      <c r="D26" s="9">
        <v>3040.86</v>
      </c>
      <c r="E26" s="9">
        <f t="shared" si="3"/>
        <v>9122.58</v>
      </c>
      <c r="F26" s="9">
        <v>2880.86</v>
      </c>
      <c r="G26" s="9">
        <f t="shared" si="4"/>
        <v>8642.58</v>
      </c>
      <c r="H26" s="9">
        <v>3153.37</v>
      </c>
      <c r="I26" s="9">
        <f t="shared" si="5"/>
        <v>9460.11</v>
      </c>
      <c r="J26" s="2"/>
      <c r="K26" s="2"/>
    </row>
    <row r="27" spans="1:11">
      <c r="A27" s="8">
        <v>20</v>
      </c>
      <c r="B27" s="3" t="s">
        <v>15</v>
      </c>
      <c r="C27" s="8">
        <v>4</v>
      </c>
      <c r="D27" s="9">
        <v>2194.8000000000002</v>
      </c>
      <c r="E27" s="9">
        <f t="shared" si="3"/>
        <v>8779.2000000000007</v>
      </c>
      <c r="F27" s="9">
        <v>2034.8</v>
      </c>
      <c r="G27" s="9">
        <f t="shared" si="4"/>
        <v>8139.2</v>
      </c>
      <c r="H27" s="9">
        <v>2276.0100000000002</v>
      </c>
      <c r="I27" s="9">
        <f t="shared" si="5"/>
        <v>9104.0400000000009</v>
      </c>
      <c r="J27" s="2"/>
      <c r="K27" s="2"/>
    </row>
    <row r="28" spans="1:11">
      <c r="A28" s="8">
        <v>21</v>
      </c>
      <c r="B28" s="3" t="s">
        <v>14</v>
      </c>
      <c r="C28" s="8">
        <v>1</v>
      </c>
      <c r="D28" s="9">
        <v>5777.28</v>
      </c>
      <c r="E28" s="9">
        <f t="shared" si="3"/>
        <v>5777.28</v>
      </c>
      <c r="F28" s="9">
        <v>5617.28</v>
      </c>
      <c r="G28" s="9">
        <f t="shared" si="4"/>
        <v>5617.28</v>
      </c>
      <c r="H28" s="9">
        <v>5991.04</v>
      </c>
      <c r="I28" s="9">
        <f t="shared" si="5"/>
        <v>5991.04</v>
      </c>
      <c r="J28" s="2"/>
      <c r="K28" s="2"/>
    </row>
    <row r="29" spans="1:11">
      <c r="A29" s="8">
        <v>22</v>
      </c>
      <c r="B29" s="3" t="s">
        <v>13</v>
      </c>
      <c r="C29" s="8">
        <v>1</v>
      </c>
      <c r="D29" s="9">
        <v>1872.6599999999999</v>
      </c>
      <c r="E29" s="9">
        <f t="shared" si="3"/>
        <v>1872.6599999999999</v>
      </c>
      <c r="F29" s="9">
        <v>1712.66</v>
      </c>
      <c r="G29" s="9">
        <f t="shared" si="4"/>
        <v>1712.66</v>
      </c>
      <c r="H29" s="9">
        <v>1941.95</v>
      </c>
      <c r="I29" s="9">
        <f t="shared" si="5"/>
        <v>1941.95</v>
      </c>
      <c r="J29" s="2"/>
      <c r="K29" s="2"/>
    </row>
    <row r="30" spans="1:11">
      <c r="A30" s="8">
        <v>23</v>
      </c>
      <c r="B30" s="3" t="s">
        <v>12</v>
      </c>
      <c r="C30" s="8">
        <v>2</v>
      </c>
      <c r="D30" s="9">
        <v>4905.26</v>
      </c>
      <c r="E30" s="9">
        <f t="shared" si="3"/>
        <v>9810.52</v>
      </c>
      <c r="F30" s="9">
        <v>4745.26</v>
      </c>
      <c r="G30" s="9">
        <f t="shared" si="4"/>
        <v>9490.52</v>
      </c>
      <c r="H30" s="9">
        <v>5086.75</v>
      </c>
      <c r="I30" s="9">
        <f t="shared" si="5"/>
        <v>10173.5</v>
      </c>
      <c r="J30" s="2"/>
      <c r="K30" s="2"/>
    </row>
    <row r="31" spans="1:11">
      <c r="A31" s="8">
        <v>24</v>
      </c>
      <c r="B31" s="3" t="s">
        <v>13</v>
      </c>
      <c r="C31" s="8">
        <v>2</v>
      </c>
      <c r="D31" s="9">
        <v>1441.96</v>
      </c>
      <c r="E31" s="9">
        <f t="shared" si="3"/>
        <v>2883.92</v>
      </c>
      <c r="F31" s="9">
        <v>1281.96</v>
      </c>
      <c r="G31" s="9">
        <f t="shared" si="4"/>
        <v>2563.92</v>
      </c>
      <c r="H31" s="9">
        <v>1495.31</v>
      </c>
      <c r="I31" s="9">
        <f t="shared" si="5"/>
        <v>2990.62</v>
      </c>
      <c r="J31" s="2"/>
      <c r="K31" s="2"/>
    </row>
    <row r="32" spans="1:11">
      <c r="A32" s="8">
        <v>25</v>
      </c>
      <c r="B32" s="3" t="s">
        <v>19</v>
      </c>
      <c r="C32" s="8">
        <v>1</v>
      </c>
      <c r="D32" s="9">
        <v>2496.88</v>
      </c>
      <c r="E32" s="9">
        <f t="shared" si="3"/>
        <v>2496.88</v>
      </c>
      <c r="F32" s="9">
        <v>2336.88</v>
      </c>
      <c r="G32" s="9">
        <f t="shared" si="4"/>
        <v>2336.88</v>
      </c>
      <c r="H32" s="9">
        <v>2589.2600000000002</v>
      </c>
      <c r="I32" s="9">
        <f t="shared" si="5"/>
        <v>2589.2600000000002</v>
      </c>
      <c r="J32" s="2"/>
      <c r="K32" s="2"/>
    </row>
    <row r="33" spans="1:11">
      <c r="A33" s="7"/>
      <c r="B33" s="21" t="s">
        <v>31</v>
      </c>
      <c r="C33" s="21"/>
      <c r="D33" s="21"/>
      <c r="E33" s="10">
        <f>SUM(E23:E32)</f>
        <v>79070.62000000001</v>
      </c>
      <c r="F33" s="10"/>
      <c r="G33" s="10">
        <f>SUM(G23:G32)</f>
        <v>75390.62</v>
      </c>
      <c r="H33" s="10"/>
      <c r="I33" s="10">
        <f>SUM(I23:I32)</f>
        <v>81996.23</v>
      </c>
      <c r="J33" s="2"/>
    </row>
    <row r="34" spans="1:11">
      <c r="A34" s="29" t="s">
        <v>32</v>
      </c>
      <c r="B34" s="28"/>
      <c r="C34" s="28"/>
      <c r="D34" s="28"/>
      <c r="E34" s="28"/>
      <c r="F34" s="28"/>
      <c r="G34" s="28"/>
      <c r="H34" s="28"/>
      <c r="I34" s="28"/>
    </row>
    <row r="35" spans="1:11">
      <c r="A35" s="8">
        <v>26</v>
      </c>
      <c r="B35" s="3" t="s">
        <v>20</v>
      </c>
      <c r="C35" s="8">
        <v>3</v>
      </c>
      <c r="D35" s="9">
        <v>4114.66</v>
      </c>
      <c r="E35" s="9">
        <f>D35*C35</f>
        <v>12343.98</v>
      </c>
      <c r="F35" s="9">
        <v>3954.66</v>
      </c>
      <c r="G35" s="9">
        <f t="shared" si="4"/>
        <v>11863.98</v>
      </c>
      <c r="H35" s="9">
        <v>4266.8999999999996</v>
      </c>
      <c r="I35" s="9">
        <f t="shared" si="5"/>
        <v>12800.699999999999</v>
      </c>
      <c r="J35" s="2"/>
      <c r="K35" s="2"/>
    </row>
    <row r="36" spans="1:11">
      <c r="A36" s="13"/>
      <c r="B36" s="21" t="s">
        <v>31</v>
      </c>
      <c r="C36" s="21"/>
      <c r="D36" s="21"/>
      <c r="E36" s="10">
        <f>SUM(E35)</f>
        <v>12343.98</v>
      </c>
      <c r="F36" s="10"/>
      <c r="G36" s="10">
        <f>SUM(G35)</f>
        <v>11863.98</v>
      </c>
      <c r="H36" s="10"/>
      <c r="I36" s="10">
        <f>SUM(I35)</f>
        <v>12800.699999999999</v>
      </c>
      <c r="J36" s="2"/>
      <c r="K36" s="2"/>
    </row>
    <row r="37" spans="1:11">
      <c r="A37" s="28" t="s">
        <v>21</v>
      </c>
      <c r="B37" s="28"/>
      <c r="C37" s="28"/>
      <c r="D37" s="28"/>
      <c r="E37" s="28"/>
      <c r="F37" s="28"/>
      <c r="G37" s="28"/>
      <c r="H37" s="28"/>
      <c r="I37" s="28"/>
      <c r="K37" s="2"/>
    </row>
    <row r="38" spans="1:11">
      <c r="A38" s="8">
        <v>27</v>
      </c>
      <c r="B38" s="3" t="s">
        <v>22</v>
      </c>
      <c r="C38" s="8">
        <v>1</v>
      </c>
      <c r="D38" s="9">
        <v>11460.16</v>
      </c>
      <c r="E38" s="9">
        <f>D38*C38</f>
        <v>11460.16</v>
      </c>
      <c r="F38" s="9">
        <v>11300.16</v>
      </c>
      <c r="G38" s="9">
        <f t="shared" si="4"/>
        <v>11300.16</v>
      </c>
      <c r="H38" s="9">
        <v>11884.19</v>
      </c>
      <c r="I38" s="9">
        <f t="shared" si="5"/>
        <v>11884.19</v>
      </c>
      <c r="J38" s="2"/>
      <c r="K38" s="2"/>
    </row>
    <row r="39" spans="1:11">
      <c r="A39" s="7"/>
      <c r="B39" s="21" t="s">
        <v>31</v>
      </c>
      <c r="C39" s="21"/>
      <c r="D39" s="21"/>
      <c r="E39" s="10">
        <f>SUM(E38)</f>
        <v>11460.16</v>
      </c>
      <c r="F39" s="14"/>
      <c r="G39" s="10">
        <f>SUM(G38)</f>
        <v>11300.16</v>
      </c>
      <c r="H39" s="15"/>
      <c r="I39" s="10">
        <f>SUM(I38)</f>
        <v>11884.19</v>
      </c>
      <c r="J39" s="2"/>
      <c r="K39" s="2"/>
    </row>
    <row r="40" spans="1:11">
      <c r="A40" s="28" t="s">
        <v>36</v>
      </c>
      <c r="B40" s="28"/>
      <c r="C40" s="28"/>
      <c r="D40" s="28"/>
      <c r="E40" s="28"/>
      <c r="F40" s="28"/>
      <c r="G40" s="28"/>
      <c r="H40" s="28"/>
      <c r="I40" s="28"/>
      <c r="K40" s="2"/>
    </row>
    <row r="41" spans="1:11" ht="26.25">
      <c r="A41" s="8">
        <v>28</v>
      </c>
      <c r="B41" s="3" t="s">
        <v>23</v>
      </c>
      <c r="C41" s="8">
        <v>1</v>
      </c>
      <c r="D41" s="9">
        <v>3293.38</v>
      </c>
      <c r="E41" s="9">
        <f>D41*C41</f>
        <v>3293.38</v>
      </c>
      <c r="F41" s="9">
        <v>3133.38</v>
      </c>
      <c r="G41" s="9">
        <f t="shared" si="4"/>
        <v>3133.38</v>
      </c>
      <c r="H41" s="9">
        <v>3415.24</v>
      </c>
      <c r="I41" s="9">
        <f t="shared" si="5"/>
        <v>3415.24</v>
      </c>
      <c r="J41" s="2"/>
      <c r="K41" s="2"/>
    </row>
    <row r="42" spans="1:11">
      <c r="A42" s="7"/>
      <c r="B42" s="21" t="s">
        <v>31</v>
      </c>
      <c r="C42" s="21"/>
      <c r="D42" s="21"/>
      <c r="E42" s="10">
        <f>SUM(E41)</f>
        <v>3293.38</v>
      </c>
      <c r="F42" s="14"/>
      <c r="G42" s="10">
        <f>SUM(G41)</f>
        <v>3133.38</v>
      </c>
      <c r="H42" s="15"/>
      <c r="I42" s="10">
        <f>SUM(I41)</f>
        <v>3415.24</v>
      </c>
      <c r="J42" s="2"/>
      <c r="K42" s="2"/>
    </row>
    <row r="43" spans="1:11">
      <c r="A43" s="28" t="s">
        <v>24</v>
      </c>
      <c r="B43" s="28"/>
      <c r="C43" s="28"/>
      <c r="D43" s="28"/>
      <c r="E43" s="28"/>
      <c r="F43" s="28"/>
      <c r="G43" s="28"/>
      <c r="H43" s="28"/>
      <c r="I43" s="28"/>
      <c r="K43" s="2"/>
    </row>
    <row r="44" spans="1:11">
      <c r="A44" s="8">
        <v>29</v>
      </c>
      <c r="B44" s="3" t="s">
        <v>25</v>
      </c>
      <c r="C44" s="8">
        <v>1</v>
      </c>
      <c r="D44" s="9">
        <v>3551.8</v>
      </c>
      <c r="E44" s="9">
        <f>D44*C44</f>
        <v>3551.8</v>
      </c>
      <c r="F44" s="9">
        <v>3391.8</v>
      </c>
      <c r="G44" s="9">
        <f t="shared" si="4"/>
        <v>3391.8</v>
      </c>
      <c r="H44" s="9">
        <v>3683.22</v>
      </c>
      <c r="I44" s="9">
        <f t="shared" si="5"/>
        <v>3683.22</v>
      </c>
      <c r="J44" s="2"/>
      <c r="K44" s="2"/>
    </row>
    <row r="45" spans="1:11">
      <c r="A45" s="8">
        <v>30</v>
      </c>
      <c r="B45" s="3" t="s">
        <v>9</v>
      </c>
      <c r="C45" s="8">
        <v>1</v>
      </c>
      <c r="D45" s="9">
        <v>2769.46</v>
      </c>
      <c r="E45" s="9">
        <f>D45*C45</f>
        <v>2769.46</v>
      </c>
      <c r="F45" s="9">
        <v>2609.46</v>
      </c>
      <c r="G45" s="9">
        <f t="shared" si="4"/>
        <v>2609.46</v>
      </c>
      <c r="H45" s="9">
        <v>2871.93</v>
      </c>
      <c r="I45" s="9">
        <f t="shared" si="5"/>
        <v>2871.93</v>
      </c>
      <c r="J45" s="2"/>
      <c r="K45" s="2"/>
    </row>
    <row r="46" spans="1:11">
      <c r="A46" s="7"/>
      <c r="B46" s="21" t="s">
        <v>31</v>
      </c>
      <c r="C46" s="21"/>
      <c r="D46" s="21"/>
      <c r="E46" s="10">
        <f>SUM(E44:E45)</f>
        <v>6321.26</v>
      </c>
      <c r="F46" s="14"/>
      <c r="G46" s="10">
        <f>SUM(G44:G45)</f>
        <v>6001.26</v>
      </c>
      <c r="H46" s="15"/>
      <c r="I46" s="10">
        <f>SUM(I44:I45)</f>
        <v>6555.15</v>
      </c>
      <c r="K46" s="2"/>
    </row>
    <row r="47" spans="1:11">
      <c r="A47" s="28" t="s">
        <v>37</v>
      </c>
      <c r="B47" s="28"/>
      <c r="C47" s="28"/>
      <c r="D47" s="28"/>
      <c r="E47" s="28"/>
      <c r="F47" s="28"/>
      <c r="G47" s="28"/>
      <c r="H47" s="28"/>
      <c r="I47" s="28"/>
    </row>
    <row r="48" spans="1:11" ht="39">
      <c r="A48" s="8">
        <v>31</v>
      </c>
      <c r="B48" s="3" t="s">
        <v>7</v>
      </c>
      <c r="C48" s="8">
        <v>2</v>
      </c>
      <c r="D48" s="9">
        <v>5003.2</v>
      </c>
      <c r="E48" s="9">
        <f t="shared" ref="E48:E60" si="6">D48*C48</f>
        <v>10006.4</v>
      </c>
      <c r="F48" s="9">
        <v>4843.2</v>
      </c>
      <c r="G48" s="9">
        <f t="shared" ref="G48:G60" si="7">F48*C48</f>
        <v>9686.4</v>
      </c>
      <c r="H48" s="9">
        <v>5188.32</v>
      </c>
      <c r="I48" s="9">
        <f t="shared" ref="I48:I60" si="8">H48*C48</f>
        <v>10376.64</v>
      </c>
      <c r="J48" s="2"/>
      <c r="K48" s="2"/>
    </row>
    <row r="49" spans="1:11" ht="39">
      <c r="A49" s="8">
        <v>32</v>
      </c>
      <c r="B49" s="3" t="s">
        <v>8</v>
      </c>
      <c r="C49" s="8">
        <v>2</v>
      </c>
      <c r="D49" s="9">
        <v>5003.2</v>
      </c>
      <c r="E49" s="9">
        <f t="shared" si="6"/>
        <v>10006.4</v>
      </c>
      <c r="F49" s="9">
        <v>4843.2</v>
      </c>
      <c r="G49" s="9">
        <f t="shared" si="7"/>
        <v>9686.4</v>
      </c>
      <c r="H49" s="9">
        <v>5188.32</v>
      </c>
      <c r="I49" s="9">
        <f t="shared" si="8"/>
        <v>10376.64</v>
      </c>
      <c r="J49" s="2"/>
      <c r="K49" s="2"/>
    </row>
    <row r="50" spans="1:11">
      <c r="A50" s="8">
        <v>33</v>
      </c>
      <c r="B50" s="3" t="s">
        <v>9</v>
      </c>
      <c r="C50" s="8">
        <v>2</v>
      </c>
      <c r="D50" s="9">
        <v>2769.46</v>
      </c>
      <c r="E50" s="9">
        <f t="shared" si="6"/>
        <v>5538.92</v>
      </c>
      <c r="F50" s="9">
        <v>2609.46</v>
      </c>
      <c r="G50" s="9">
        <f t="shared" si="7"/>
        <v>5218.92</v>
      </c>
      <c r="H50" s="9">
        <v>2871.93</v>
      </c>
      <c r="I50" s="9">
        <f t="shared" si="8"/>
        <v>5743.86</v>
      </c>
      <c r="J50" s="2"/>
      <c r="K50" s="2"/>
    </row>
    <row r="51" spans="1:11">
      <c r="A51" s="8">
        <v>34</v>
      </c>
      <c r="B51" s="3" t="s">
        <v>9</v>
      </c>
      <c r="C51" s="8">
        <v>2</v>
      </c>
      <c r="D51" s="9">
        <v>3040.86</v>
      </c>
      <c r="E51" s="9">
        <f t="shared" si="6"/>
        <v>6081.72</v>
      </c>
      <c r="F51" s="9">
        <v>2880.86</v>
      </c>
      <c r="G51" s="9">
        <f t="shared" si="7"/>
        <v>5761.72</v>
      </c>
      <c r="H51" s="9">
        <v>3153.37</v>
      </c>
      <c r="I51" s="9">
        <f t="shared" si="8"/>
        <v>6306.74</v>
      </c>
      <c r="J51" s="2"/>
      <c r="K51" s="2"/>
    </row>
    <row r="52" spans="1:11">
      <c r="A52" s="8">
        <v>35</v>
      </c>
      <c r="B52" s="3" t="s">
        <v>26</v>
      </c>
      <c r="C52" s="8">
        <v>1</v>
      </c>
      <c r="D52" s="9">
        <v>4892.28</v>
      </c>
      <c r="E52" s="9">
        <f t="shared" si="6"/>
        <v>4892.28</v>
      </c>
      <c r="F52" s="9">
        <v>4732.28</v>
      </c>
      <c r="G52" s="9">
        <f t="shared" si="7"/>
        <v>4732.28</v>
      </c>
      <c r="H52" s="9">
        <v>5073.29</v>
      </c>
      <c r="I52" s="9">
        <f t="shared" si="8"/>
        <v>5073.29</v>
      </c>
      <c r="J52" s="2"/>
      <c r="K52" s="2"/>
    </row>
    <row r="53" spans="1:11">
      <c r="A53" s="8">
        <v>36</v>
      </c>
      <c r="B53" s="3" t="s">
        <v>27</v>
      </c>
      <c r="C53" s="8">
        <v>2</v>
      </c>
      <c r="D53" s="9">
        <v>2997.2</v>
      </c>
      <c r="E53" s="9">
        <f t="shared" si="6"/>
        <v>5994.4</v>
      </c>
      <c r="F53" s="9">
        <v>2837.2</v>
      </c>
      <c r="G53" s="9">
        <f t="shared" si="7"/>
        <v>5674.4</v>
      </c>
      <c r="H53" s="9">
        <v>3108.1</v>
      </c>
      <c r="I53" s="9">
        <f t="shared" si="8"/>
        <v>6216.2</v>
      </c>
      <c r="J53" s="2"/>
      <c r="K53" s="2"/>
    </row>
    <row r="54" spans="1:11">
      <c r="A54" s="8">
        <v>37</v>
      </c>
      <c r="B54" s="3" t="s">
        <v>12</v>
      </c>
      <c r="C54" s="8">
        <v>1</v>
      </c>
      <c r="D54" s="9">
        <v>4905.26</v>
      </c>
      <c r="E54" s="9">
        <f t="shared" si="6"/>
        <v>4905.26</v>
      </c>
      <c r="F54" s="9">
        <v>4745.26</v>
      </c>
      <c r="G54" s="9">
        <f t="shared" si="7"/>
        <v>4745.26</v>
      </c>
      <c r="H54" s="9">
        <v>5086.75</v>
      </c>
      <c r="I54" s="9">
        <f t="shared" si="8"/>
        <v>5086.75</v>
      </c>
      <c r="J54" s="2"/>
      <c r="K54" s="2"/>
    </row>
    <row r="55" spans="1:11">
      <c r="A55" s="8">
        <v>38</v>
      </c>
      <c r="B55" s="3" t="s">
        <v>15</v>
      </c>
      <c r="C55" s="8">
        <v>1</v>
      </c>
      <c r="D55" s="9">
        <v>2194.8000000000002</v>
      </c>
      <c r="E55" s="9">
        <f t="shared" si="6"/>
        <v>2194.8000000000002</v>
      </c>
      <c r="F55" s="9">
        <v>2034.8</v>
      </c>
      <c r="G55" s="9">
        <f t="shared" si="7"/>
        <v>2034.8</v>
      </c>
      <c r="H55" s="9">
        <v>2276.0100000000002</v>
      </c>
      <c r="I55" s="9">
        <f t="shared" si="8"/>
        <v>2276.0100000000002</v>
      </c>
      <c r="J55" s="2"/>
      <c r="K55" s="2"/>
    </row>
    <row r="56" spans="1:11">
      <c r="A56" s="8">
        <v>39</v>
      </c>
      <c r="B56" s="3" t="s">
        <v>13</v>
      </c>
      <c r="C56" s="8">
        <v>2</v>
      </c>
      <c r="D56" s="9">
        <v>1441.96</v>
      </c>
      <c r="E56" s="9">
        <f t="shared" si="6"/>
        <v>2883.92</v>
      </c>
      <c r="F56" s="9">
        <v>1281.96</v>
      </c>
      <c r="G56" s="9">
        <f t="shared" si="7"/>
        <v>2563.92</v>
      </c>
      <c r="H56" s="9">
        <v>1495.31</v>
      </c>
      <c r="I56" s="9">
        <f t="shared" si="8"/>
        <v>2990.62</v>
      </c>
      <c r="J56" s="2"/>
      <c r="K56" s="2"/>
    </row>
    <row r="57" spans="1:11">
      <c r="A57" s="8">
        <v>40</v>
      </c>
      <c r="B57" s="3" t="s">
        <v>16</v>
      </c>
      <c r="C57" s="8">
        <v>1</v>
      </c>
      <c r="D57" s="9">
        <v>828.36</v>
      </c>
      <c r="E57" s="9">
        <f t="shared" si="6"/>
        <v>828.36</v>
      </c>
      <c r="F57" s="9">
        <v>668.36</v>
      </c>
      <c r="G57" s="9">
        <f t="shared" si="7"/>
        <v>668.36</v>
      </c>
      <c r="H57" s="9">
        <v>859.01</v>
      </c>
      <c r="I57" s="9">
        <f t="shared" si="8"/>
        <v>859.01</v>
      </c>
      <c r="J57" s="2"/>
      <c r="K57" s="2"/>
    </row>
    <row r="58" spans="1:11">
      <c r="A58" s="8">
        <v>41</v>
      </c>
      <c r="B58" s="3" t="s">
        <v>28</v>
      </c>
      <c r="C58" s="8">
        <v>1</v>
      </c>
      <c r="D58" s="9">
        <v>1157.58</v>
      </c>
      <c r="E58" s="9">
        <f t="shared" si="6"/>
        <v>1157.58</v>
      </c>
      <c r="F58" s="9">
        <v>997.58</v>
      </c>
      <c r="G58" s="9">
        <f t="shared" si="7"/>
        <v>997.58</v>
      </c>
      <c r="H58" s="9">
        <v>1200.4100000000001</v>
      </c>
      <c r="I58" s="9">
        <f t="shared" si="8"/>
        <v>1200.4100000000001</v>
      </c>
      <c r="J58" s="2"/>
      <c r="K58" s="2"/>
    </row>
    <row r="59" spans="1:11">
      <c r="A59" s="8">
        <v>42</v>
      </c>
      <c r="B59" s="3" t="s">
        <v>29</v>
      </c>
      <c r="C59" s="8">
        <v>1</v>
      </c>
      <c r="D59" s="9">
        <v>2735.24</v>
      </c>
      <c r="E59" s="9">
        <f t="shared" si="6"/>
        <v>2735.24</v>
      </c>
      <c r="F59" s="9">
        <v>2575.2399999999998</v>
      </c>
      <c r="G59" s="9">
        <f t="shared" si="7"/>
        <v>2575.2399999999998</v>
      </c>
      <c r="H59" s="9">
        <v>2836.44</v>
      </c>
      <c r="I59" s="9">
        <f t="shared" si="8"/>
        <v>2836.44</v>
      </c>
      <c r="J59" s="2"/>
      <c r="K59" s="2"/>
    </row>
    <row r="60" spans="1:11">
      <c r="A60" s="8">
        <v>43</v>
      </c>
      <c r="B60" s="3" t="s">
        <v>30</v>
      </c>
      <c r="C60" s="8">
        <v>5</v>
      </c>
      <c r="D60" s="9">
        <v>3146.2104000000004</v>
      </c>
      <c r="E60" s="9">
        <f t="shared" si="6"/>
        <v>15731.052000000001</v>
      </c>
      <c r="F60" s="9">
        <v>3524</v>
      </c>
      <c r="G60" s="9">
        <f t="shared" si="7"/>
        <v>17620</v>
      </c>
      <c r="H60" s="9">
        <v>3262.62</v>
      </c>
      <c r="I60" s="9">
        <f t="shared" si="8"/>
        <v>16313.099999999999</v>
      </c>
      <c r="J60" s="2"/>
      <c r="K60" s="2"/>
    </row>
    <row r="61" spans="1:11">
      <c r="A61" s="7"/>
      <c r="B61" s="21" t="s">
        <v>31</v>
      </c>
      <c r="C61" s="21"/>
      <c r="D61" s="21"/>
      <c r="E61" s="10">
        <f>SUM(E48:E60)</f>
        <v>72956.332000000009</v>
      </c>
      <c r="F61" s="10"/>
      <c r="G61" s="10">
        <f t="shared" ref="G61:I61" si="9">SUM(G48:G60)</f>
        <v>71965.279999999999</v>
      </c>
      <c r="H61" s="10"/>
      <c r="I61" s="10">
        <f t="shared" si="9"/>
        <v>75655.710000000006</v>
      </c>
    </row>
    <row r="62" spans="1:11">
      <c r="A62" s="7"/>
      <c r="B62" s="3"/>
      <c r="C62" s="7"/>
      <c r="D62" s="7"/>
      <c r="E62" s="7"/>
      <c r="F62" s="7"/>
      <c r="G62" s="7"/>
      <c r="H62" s="16"/>
      <c r="I62" s="16"/>
    </row>
    <row r="63" spans="1:11" ht="26.25" customHeight="1">
      <c r="A63" s="7"/>
      <c r="B63" s="25" t="s">
        <v>38</v>
      </c>
      <c r="C63" s="26"/>
      <c r="D63" s="27"/>
      <c r="E63" s="10">
        <f>E61+E46+E42+E39+E36+E33+E21</f>
        <v>249999.99200000003</v>
      </c>
      <c r="F63" s="7"/>
      <c r="G63" s="10">
        <f>G61+G46+G42+G39+G36+G33+G21</f>
        <v>240688.94</v>
      </c>
      <c r="H63" s="16"/>
      <c r="I63" s="10">
        <f>I61+I46+I42+I39+I36+I33+I21</f>
        <v>259249.97000000003</v>
      </c>
    </row>
    <row r="64" spans="1:11" ht="15.75">
      <c r="A64" s="7"/>
      <c r="B64" s="21" t="s">
        <v>39</v>
      </c>
      <c r="C64" s="21"/>
      <c r="D64" s="21"/>
      <c r="E64" s="22">
        <f>SUM(E63:I63)/3</f>
        <v>249979.63399999999</v>
      </c>
      <c r="F64" s="22"/>
      <c r="G64" s="22"/>
      <c r="H64" s="22"/>
      <c r="I64" s="22"/>
    </row>
    <row r="65" spans="1:9">
      <c r="A65" s="18"/>
      <c r="B65" s="19"/>
      <c r="C65" s="20"/>
      <c r="D65" s="20"/>
      <c r="E65" s="20"/>
      <c r="F65" s="20"/>
      <c r="G65" s="18"/>
      <c r="H65" s="20"/>
      <c r="I65" s="20"/>
    </row>
    <row r="66" spans="1:9">
      <c r="A66" s="18"/>
      <c r="B66" s="18"/>
      <c r="C66" s="18"/>
      <c r="D66" s="18"/>
      <c r="E66" s="18"/>
      <c r="F66" s="18"/>
      <c r="G66" s="18"/>
      <c r="H66" s="20"/>
      <c r="I66" s="20"/>
    </row>
    <row r="67" spans="1:9">
      <c r="A67" s="18"/>
      <c r="B67" s="18"/>
      <c r="C67" s="20"/>
      <c r="D67" s="18"/>
      <c r="E67" s="18"/>
      <c r="F67" s="18"/>
      <c r="G67" s="18"/>
      <c r="H67" s="20"/>
      <c r="I67" s="20"/>
    </row>
    <row r="68" spans="1:9">
      <c r="A68" s="18"/>
      <c r="B68" s="18"/>
      <c r="C68" s="18"/>
      <c r="D68" s="18"/>
      <c r="E68" s="18"/>
      <c r="F68" s="18"/>
      <c r="G68" s="18"/>
      <c r="H68" s="20"/>
      <c r="I68" s="20"/>
    </row>
    <row r="70" spans="1:9">
      <c r="A70" s="5"/>
      <c r="B70" s="5"/>
      <c r="C70" s="5"/>
      <c r="D70" s="5"/>
      <c r="E70" s="5"/>
      <c r="F70" s="5"/>
      <c r="G70" s="5"/>
    </row>
    <row r="71" spans="1:9">
      <c r="A71" s="5"/>
      <c r="B71" s="5"/>
      <c r="C71" s="5"/>
      <c r="D71" s="5"/>
      <c r="E71" s="5"/>
      <c r="F71" s="5"/>
      <c r="G71" s="5"/>
    </row>
    <row r="72" spans="1:9">
      <c r="A72" s="5"/>
      <c r="B72" s="5"/>
      <c r="C72" s="5"/>
      <c r="D72" s="5"/>
      <c r="E72" s="5"/>
      <c r="F72" s="5"/>
      <c r="G72" s="5"/>
    </row>
    <row r="73" spans="1:9">
      <c r="A73" s="17"/>
      <c r="B73" s="17"/>
      <c r="C73" s="17"/>
      <c r="D73" s="17"/>
      <c r="E73" s="17"/>
      <c r="F73" s="17"/>
      <c r="G73" s="17"/>
    </row>
  </sheetData>
  <mergeCells count="21">
    <mergeCell ref="B46:D46"/>
    <mergeCell ref="A5:I5"/>
    <mergeCell ref="A1:I1"/>
    <mergeCell ref="A22:I22"/>
    <mergeCell ref="A34:I34"/>
    <mergeCell ref="B64:D64"/>
    <mergeCell ref="E64:I64"/>
    <mergeCell ref="B61:D61"/>
    <mergeCell ref="D3:E3"/>
    <mergeCell ref="F3:G3"/>
    <mergeCell ref="H3:I3"/>
    <mergeCell ref="B63:D63"/>
    <mergeCell ref="B21:D21"/>
    <mergeCell ref="B33:D33"/>
    <mergeCell ref="B36:D36"/>
    <mergeCell ref="B39:D39"/>
    <mergeCell ref="B42:D42"/>
    <mergeCell ref="A37:I37"/>
    <mergeCell ref="A40:I40"/>
    <mergeCell ref="A43:I43"/>
    <mergeCell ref="A47:I47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образования администрации г.Перми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petropavlovskiy-aa</dc:creator>
  <cp:lastModifiedBy>petropavlovskiy-aa</cp:lastModifiedBy>
  <cp:lastPrinted>2013-12-06T08:05:08Z</cp:lastPrinted>
  <dcterms:created xsi:type="dcterms:W3CDTF">2013-05-22T09:35:27Z</dcterms:created>
  <dcterms:modified xsi:type="dcterms:W3CDTF">2013-12-06T09:18:14Z</dcterms:modified>
</cp:coreProperties>
</file>