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7" i="1"/>
  <c r="E10"/>
  <c r="A11"/>
  <c r="E11"/>
  <c r="C19"/>
  <c r="C22" s="1"/>
  <c r="E6"/>
  <c r="F15" l="1"/>
  <c r="F10"/>
  <c r="F11"/>
  <c r="F12" l="1"/>
  <c r="F13" s="1"/>
  <c r="F14" l="1"/>
</calcChain>
</file>

<file path=xl/sharedStrings.xml><?xml version="1.0" encoding="utf-8"?>
<sst xmlns="http://schemas.openxmlformats.org/spreadsheetml/2006/main" count="37" uniqueCount="36">
  <si>
    <t>№№ п/п</t>
  </si>
  <si>
    <t>Статьи затрат</t>
  </si>
  <si>
    <t>Кадастровый инженер</t>
  </si>
  <si>
    <t>Стоимость за 1 КПТ, руб.</t>
  </si>
  <si>
    <t>Кол-во, шт.</t>
  </si>
  <si>
    <t>Итого за КПТ,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</si>
  <si>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территории (КПТ).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</si>
  <si>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</si>
  <si>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</si>
  <si>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</si>
  <si>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</si>
  <si>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</si>
  <si>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</si>
  <si>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</si>
  <si>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</si>
  <si>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</si>
  <si>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</si>
  <si>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</si>
  <si>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</si>
  <si>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</si>
  <si>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</si>
  <si>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</si>
  <si>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</si>
  <si>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</si>
  <si>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</si>
  <si>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</si>
  <si>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расчитано ресурсным методом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</si>
  <si>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земельных участков (КПЗУ).</t>
  </si>
  <si>
    <t xml:space="preserve">3. </t>
  </si>
  <si>
    <t>4.</t>
  </si>
  <si>
    <t>Итого по смете: Сто шестьдесят две тысячи шестьсот тридцать девять рублей 64 копейки</t>
  </si>
  <si>
    <t>Приложение 5.2. к документации об открытом аукционе в электронной форме</t>
  </si>
  <si>
    <t xml:space="preserve">Смета № 4 </t>
  </si>
  <si>
    <t xml:space="preserve">Проверил: </t>
  </si>
  <si>
    <t>и.о. директора /Е.С.Ермолина/</t>
  </si>
  <si>
    <t>Накладные расходы (10 %), руб.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</si>
</sst>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0" fillId="0" borderId="0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4</xdr:row>
      <xdr:rowOff>38100</xdr:rowOff>
    </xdr:from>
    <xdr:to>
      <xdr:col>5</xdr:col>
      <xdr:colOff>1247775</xdr:colOff>
      <xdr:row>5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5</xdr:row>
      <xdr:rowOff>38100</xdr:rowOff>
    </xdr:from>
    <xdr:to>
      <xdr:col>5</xdr:col>
      <xdr:colOff>1247775</xdr:colOff>
      <xdr:row>6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4</xdr:row>
      <xdr:rowOff>9525</xdr:rowOff>
    </xdr:from>
    <xdr:to>
      <xdr:col>5</xdr:col>
      <xdr:colOff>1257300</xdr:colOff>
      <xdr:row>5</xdr:row>
      <xdr:rowOff>0</xdr:rowOff>
    </xdr:to>
    <xdr:cxnSp macro="">
      <xdr:nvCxnSpPr>
        <xdr:cNvPr id="16" name="Прямая соединительная линия 15"/>
        <xdr:cNvCxnSpPr/>
      </xdr:nvCxnSpPr>
      <xdr:spPr>
        <a:xfrm flipV="1">
          <a:off x="6229350" y="771525"/>
          <a:ext cx="1247775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</xdr:row>
      <xdr:rowOff>38101</xdr:rowOff>
    </xdr:from>
    <xdr:to>
      <xdr:col>6</xdr:col>
      <xdr:colOff>0</xdr:colOff>
      <xdr:row>6</xdr:row>
      <xdr:rowOff>0</xdr:rowOff>
    </xdr:to>
    <xdr:cxnSp macro="">
      <xdr:nvCxnSpPr>
        <xdr:cNvPr id="20" name="Прямая соединительная линия 19"/>
        <xdr:cNvCxnSpPr/>
      </xdr:nvCxnSpPr>
      <xdr:spPr>
        <a:xfrm rot="5400000" flipH="1" flipV="1">
          <a:off x="4910138" y="1490663"/>
          <a:ext cx="1190624" cy="1162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"/>
  <sheetViews>
    <sheetView tabSelected="1" topLeftCell="A7" workbookViewId="0">
      <selection activeCell="H16" sqref="H16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7.42578125" customWidth="1"/>
    <col min="7" max="7" width="10.7109375" customWidth="1"/>
    <col min="8" max="8" width="9.5703125" bestFit="1" customWidth="1"/>
  </cols>
  <sheetData>
    <row r="1" spans="1:15">
      <c r="A1" s="23"/>
      <c r="B1" s="27" t="s">
        <v>31</v>
      </c>
      <c r="C1" s="27"/>
      <c r="D1" s="27"/>
      <c r="E1" s="27"/>
      <c r="F1" s="27"/>
      <c r="G1" s="23"/>
    </row>
    <row r="2" spans="1:15" ht="3" customHeight="1">
      <c r="A2" s="23"/>
      <c r="B2" s="28"/>
      <c r="C2" s="28"/>
      <c r="D2" s="28"/>
      <c r="E2" s="28"/>
      <c r="F2" s="28"/>
      <c r="G2" s="23"/>
    </row>
    <row r="3" spans="1:15">
      <c r="B3" s="29" t="s">
        <v>32</v>
      </c>
      <c r="C3" s="29"/>
      <c r="D3" s="29"/>
      <c r="E3" s="29"/>
      <c r="F3" s="29"/>
    </row>
    <row r="4" spans="1:15">
      <c r="B4" s="1"/>
    </row>
    <row r="5" spans="1:15" ht="45">
      <c r="A5" s="4" t="s">
        <v>0</v>
      </c>
      <c r="B5" s="22" t="s">
        <v>1</v>
      </c>
      <c r="C5" s="6" t="s">
        <v>3</v>
      </c>
      <c r="D5" s="6" t="s">
        <v>4</v>
      </c>
      <c r="E5" s="6" t="s">
        <v>5</v>
      </c>
      <c r="F5" s="11"/>
      <c r="G5" s="2"/>
      <c r="H5" s="2"/>
      <c r="I5" s="2"/>
      <c r="J5" s="2"/>
    </row>
    <row r="6" spans="1:15" ht="96.75" customHeight="1">
      <c r="A6" s="12" t="s">
        <v>14</v>
      </c>
      <c r="B6" s="13" t="s">
        <v>6</v>
      </c>
      <c r="C6" s="14">
        <v>170</v>
      </c>
      <c r="D6" s="15">
        <v>9</v>
      </c>
      <c r="E6" s="15">
        <f>C6*D6</f>
        <v>1530</v>
      </c>
      <c r="F6" s="16"/>
      <c r="G6" s="2"/>
      <c r="H6" s="2"/>
      <c r="I6" s="2"/>
      <c r="J6" s="2"/>
    </row>
    <row r="7" spans="1:15" ht="96.75" customHeight="1">
      <c r="A7" s="12" t="s">
        <v>7</v>
      </c>
      <c r="B7" s="13" t="s">
        <v>27</v>
      </c>
      <c r="C7" s="14">
        <v>170</v>
      </c>
      <c r="D7" s="15">
        <v>53</v>
      </c>
      <c r="E7" s="15">
        <f>C7*D7</f>
        <v>9010</v>
      </c>
      <c r="F7" s="16"/>
      <c r="G7" s="2"/>
      <c r="H7" s="2"/>
      <c r="I7" s="2"/>
      <c r="J7" s="2"/>
    </row>
    <row r="8" spans="1:15" ht="134.25" customHeight="1">
      <c r="A8" s="17" t="s">
        <v>28</v>
      </c>
      <c r="B8" s="13" t="s">
        <v>8</v>
      </c>
      <c r="C8" s="13" t="s">
        <v>10</v>
      </c>
      <c r="D8" s="13" t="s">
        <v>11</v>
      </c>
      <c r="E8" s="13" t="s">
        <v>12</v>
      </c>
      <c r="F8" s="13" t="s">
        <v>24</v>
      </c>
      <c r="G8" s="2"/>
      <c r="H8" s="2"/>
      <c r="I8" s="2"/>
      <c r="J8" s="2"/>
      <c r="K8" s="3"/>
      <c r="L8" s="2"/>
      <c r="M8" s="2"/>
      <c r="N8" s="2"/>
      <c r="O8" s="2"/>
    </row>
    <row r="9" spans="1:15">
      <c r="A9" s="4"/>
      <c r="B9" s="6" t="s">
        <v>13</v>
      </c>
      <c r="C9" s="6"/>
      <c r="D9" s="6"/>
      <c r="E9" s="6"/>
      <c r="F9" s="6"/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v>1</v>
      </c>
      <c r="B10" s="6" t="s">
        <v>2</v>
      </c>
      <c r="C10" s="19">
        <v>1500</v>
      </c>
      <c r="D10" s="19">
        <v>30</v>
      </c>
      <c r="E10" s="19">
        <f>C10*D10</f>
        <v>45000</v>
      </c>
      <c r="F10" s="19">
        <f>E10+(E10*C22/100)</f>
        <v>58590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ref="A11" si="0">A10+1</f>
        <v>2</v>
      </c>
      <c r="B11" s="6" t="s">
        <v>2</v>
      </c>
      <c r="C11" s="19">
        <v>1500</v>
      </c>
      <c r="D11" s="19">
        <v>30</v>
      </c>
      <c r="E11" s="19">
        <f>C11*D11</f>
        <v>45000</v>
      </c>
      <c r="F11" s="19">
        <f>E11+(E11*C22/100)</f>
        <v>58590</v>
      </c>
      <c r="G11" s="8"/>
      <c r="H11" s="2"/>
      <c r="I11" s="2"/>
      <c r="J11" s="2"/>
      <c r="K11" s="2"/>
      <c r="L11" s="2"/>
      <c r="M11" s="2"/>
      <c r="N11" s="2"/>
      <c r="O11" s="2"/>
    </row>
    <row r="12" spans="1:15">
      <c r="A12" s="6"/>
      <c r="B12" s="6" t="s">
        <v>20</v>
      </c>
      <c r="C12" s="6"/>
      <c r="D12" s="6"/>
      <c r="E12" s="6"/>
      <c r="F12" s="19">
        <f>SUM(F10:F11)</f>
        <v>117180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35</v>
      </c>
      <c r="C13" s="6"/>
      <c r="D13" s="6"/>
      <c r="E13" s="6"/>
      <c r="F13" s="20">
        <f>F12+(F12*10/100)</f>
        <v>128898</v>
      </c>
      <c r="G13" s="8"/>
      <c r="H13" s="2"/>
      <c r="I13" s="2"/>
      <c r="J13" s="2"/>
      <c r="M13" t="s">
        <v>25</v>
      </c>
    </row>
    <row r="14" spans="1:15">
      <c r="A14" s="6"/>
      <c r="B14" s="6" t="s">
        <v>21</v>
      </c>
      <c r="C14" s="6"/>
      <c r="D14" s="6"/>
      <c r="E14" s="6"/>
      <c r="F14" s="20">
        <f>F13+(F13*18/100)</f>
        <v>152099.64000000001</v>
      </c>
      <c r="G14" s="8"/>
      <c r="H14" s="2"/>
      <c r="I14" s="2"/>
      <c r="J14" s="2"/>
    </row>
    <row r="15" spans="1:15">
      <c r="A15" s="12" t="s">
        <v>29</v>
      </c>
      <c r="B15" s="18" t="s">
        <v>22</v>
      </c>
      <c r="C15" s="13"/>
      <c r="D15" s="13"/>
      <c r="E15" s="13"/>
      <c r="F15" s="25">
        <f>E6+F14+E7</f>
        <v>162639.64000000001</v>
      </c>
      <c r="G15" s="8"/>
      <c r="H15" s="2"/>
      <c r="I15" s="2"/>
      <c r="J15" s="2"/>
    </row>
    <row r="16" spans="1:15">
      <c r="A16" s="8"/>
      <c r="B16" s="2"/>
      <c r="C16" s="8"/>
      <c r="D16" s="8"/>
      <c r="E16" s="8"/>
      <c r="F16" s="8"/>
      <c r="G16" s="8"/>
      <c r="H16" s="33"/>
      <c r="I16" s="2"/>
      <c r="J16" s="2"/>
    </row>
    <row r="17" spans="1:11">
      <c r="A17" s="2"/>
      <c r="B17" s="9" t="s">
        <v>23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7" t="s">
        <v>9</v>
      </c>
      <c r="B18" t="s">
        <v>26</v>
      </c>
    </row>
    <row r="19" spans="1:11">
      <c r="A19" s="10" t="s">
        <v>15</v>
      </c>
      <c r="B19" s="6" t="s">
        <v>17</v>
      </c>
      <c r="C19" s="19">
        <f>2.9+5.1</f>
        <v>8</v>
      </c>
      <c r="D19" s="2"/>
    </row>
    <row r="20" spans="1:11">
      <c r="A20" s="2"/>
      <c r="B20" s="6" t="s">
        <v>18</v>
      </c>
      <c r="C20" s="19">
        <v>22</v>
      </c>
      <c r="D20" s="2"/>
    </row>
    <row r="21" spans="1:11" ht="30">
      <c r="A21" s="2"/>
      <c r="B21" s="6" t="s">
        <v>19</v>
      </c>
      <c r="C21" s="19">
        <v>0.2</v>
      </c>
      <c r="D21" s="2"/>
    </row>
    <row r="22" spans="1:11">
      <c r="A22" s="2"/>
      <c r="B22" s="5" t="s">
        <v>16</v>
      </c>
      <c r="C22" s="21">
        <f>C19+C20+C21</f>
        <v>30.2</v>
      </c>
      <c r="D22" s="2"/>
    </row>
    <row r="23" spans="1:11">
      <c r="B23" s="24"/>
    </row>
    <row r="24" spans="1:11" ht="48" customHeight="1">
      <c r="A24" s="30" t="s">
        <v>30</v>
      </c>
      <c r="B24" s="30"/>
      <c r="C24" s="30"/>
      <c r="D24" s="30"/>
      <c r="E24" s="30"/>
      <c r="F24" s="30"/>
    </row>
    <row r="25" spans="1:11" ht="9" customHeight="1"/>
    <row r="26" spans="1:11" ht="30.75" customHeight="1">
      <c r="A26" s="31" t="s">
        <v>33</v>
      </c>
      <c r="B26" s="31"/>
      <c r="C26" s="26"/>
      <c r="D26" s="32" t="s">
        <v>34</v>
      </c>
      <c r="E26" s="32"/>
      <c r="F26" s="32"/>
    </row>
  </sheetData>
  <mergeCells count="6">
    <mergeCell ref="B1:F1"/>
    <mergeCell ref="B2:F2"/>
    <mergeCell ref="B3:F3"/>
    <mergeCell ref="A24:F24"/>
    <mergeCell ref="A26:B26"/>
    <mergeCell ref="D26:F2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2013-12-20T09:06:25Z</cp:lastPrinted>
  <dcterms:created xsi:type="dcterms:W3CDTF">2012-10-19T05:12:03Z</dcterms:created>
  <dcterms:modified xsi:type="dcterms:W3CDTF">2013-12-21T06:46:01Z</dcterms:modified>
</cp:coreProperties>
</file>