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6" i="1"/>
  <c r="E9"/>
  <c r="A10"/>
  <c r="E10"/>
  <c r="C18"/>
  <c r="C21" s="1"/>
  <c r="E5"/>
  <c r="F9" l="1"/>
  <c r="F10"/>
  <c r="F11" l="1"/>
  <c r="F12" s="1"/>
  <c r="F13" l="1"/>
  <c r="F14" s="1"/>
</calcChain>
</file>

<file path=xl/sharedStrings.xml><?xml version="1.0" encoding="utf-8"?>
<sst xmlns="http://schemas.openxmlformats.org/spreadsheetml/2006/main" count="40" uniqueCount="39">
  <si>
    <t>№№ п/п</t>
  </si>
  <si>
    <t>Статьи затрат</t>
  </si>
  <si>
    <t>Кадастровый инженер</t>
  </si>
  <si>
    <t>Стоимость за 1 КПТ, руб.</t>
  </si>
  <si>
    <t>Кол-во, шт.</t>
  </si>
  <si>
    <t>Итого за КПТ,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</si>
  <si>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территории (КПТ).</t>
  </si>
  <si>
    <t>2.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</si>
  <si>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</si>
  <si>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</si>
  <si>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</si>
  <si>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</si>
  <si>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</si>
  <si>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</si>
  <si>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</si>
  <si>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</si>
  <si>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</si>
  <si>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</si>
  <si>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</si>
  <si>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</si>
  <si>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</si>
  <si>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</si>
  <si>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</si>
  <si>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</si>
  <si>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</si>
  <si>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</si>
  <si>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расчитано ресурсным методом</t>
  </si>
  <si>
    <t>Накладные расходы с учетом затрат на бумагу, цветной принтер</t>
  </si>
  <si>
    <t>***</t>
  </si>
  <si>
    <t>Накладные расходы (10 %***),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</si>
  <si>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земельных участков (КПЗУ).</t>
  </si>
  <si>
    <t xml:space="preserve">3. </t>
  </si>
  <si>
    <t>4.</t>
  </si>
  <si>
    <t>Итого по смете: Сто семьдесят три тысячи триста сорок девять рублей 64 копейки</t>
  </si>
  <si>
    <t>Приложение 5.1. к документации об открытом аукционе в электронной форме</t>
  </si>
  <si>
    <t xml:space="preserve">Проверил: </t>
  </si>
  <si>
    <t>С.А.Шамарин</t>
  </si>
  <si>
    <t xml:space="preserve"> </t>
  </si>
  <si>
    <t>Смета № 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</si>
</sst>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0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/>
    <xf numFmtId="0" fontId="0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0" fillId="3" borderId="0" xfId="0" applyFill="1"/>
    <xf numFmtId="0" fontId="1" fillId="0" borderId="0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3</xdr:row>
      <xdr:rowOff>38100</xdr:rowOff>
    </xdr:from>
    <xdr:to>
      <xdr:col>5</xdr:col>
      <xdr:colOff>1247775</xdr:colOff>
      <xdr:row>4</xdr:row>
      <xdr:rowOff>0</xdr:rowOff>
    </xdr:to>
    <xdr:cxnSp macro="">
      <xdr:nvCxnSpPr>
        <xdr:cNvPr id="3" name="Прямая соединительная линия 2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4</xdr:row>
      <xdr:rowOff>38100</xdr:rowOff>
    </xdr:from>
    <xdr:to>
      <xdr:col>5</xdr:col>
      <xdr:colOff>1247775</xdr:colOff>
      <xdr:row>5</xdr:row>
      <xdr:rowOff>0</xdr:rowOff>
    </xdr:to>
    <xdr:cxnSp macro="">
      <xdr:nvCxnSpPr>
        <xdr:cNvPr id="5" name="Прямая соединительная линия 4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3</xdr:row>
      <xdr:rowOff>9525</xdr:rowOff>
    </xdr:from>
    <xdr:to>
      <xdr:col>5</xdr:col>
      <xdr:colOff>1257300</xdr:colOff>
      <xdr:row>4</xdr:row>
      <xdr:rowOff>0</xdr:rowOff>
    </xdr:to>
    <xdr:cxnSp macro="">
      <xdr:nvCxnSpPr>
        <xdr:cNvPr id="16" name="Прямая соединительная линия 15"/>
        <xdr:cNvCxnSpPr/>
      </xdr:nvCxnSpPr>
      <xdr:spPr>
        <a:xfrm flipV="1">
          <a:off x="6229350" y="771525"/>
          <a:ext cx="1247775" cy="561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4</xdr:row>
      <xdr:rowOff>38101</xdr:rowOff>
    </xdr:from>
    <xdr:to>
      <xdr:col>6</xdr:col>
      <xdr:colOff>0</xdr:colOff>
      <xdr:row>5</xdr:row>
      <xdr:rowOff>0</xdr:rowOff>
    </xdr:to>
    <xdr:cxnSp macro="">
      <xdr:nvCxnSpPr>
        <xdr:cNvPr id="20" name="Прямая соединительная линия 19"/>
        <xdr:cNvCxnSpPr/>
      </xdr:nvCxnSpPr>
      <xdr:spPr>
        <a:xfrm rot="5400000" flipH="1" flipV="1">
          <a:off x="4910138" y="1490663"/>
          <a:ext cx="1190624" cy="1162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abSelected="1" workbookViewId="0">
      <selection activeCell="B1" sqref="B1:F1"/>
    </sheetView>
  </sheetViews>
  <sheetFormatPr defaultRowHeight="15"/>
  <cols>
    <col min="1" max="1" width="7" customWidth="1"/>
    <col min="2" max="2" width="36.42578125" customWidth="1"/>
    <col min="3" max="3" width="11.28515625" customWidth="1"/>
    <col min="5" max="5" width="10" customWidth="1"/>
    <col min="6" max="6" width="17.42578125" customWidth="1"/>
    <col min="7" max="7" width="10.7109375" customWidth="1"/>
  </cols>
  <sheetData>
    <row r="1" spans="1:15" ht="20.25" customHeight="1">
      <c r="A1" s="23"/>
      <c r="B1" s="28" t="s">
        <v>34</v>
      </c>
      <c r="C1" s="28"/>
      <c r="D1" s="28"/>
      <c r="E1" s="28"/>
      <c r="F1" s="28"/>
      <c r="G1" s="23"/>
    </row>
    <row r="2" spans="1:15">
      <c r="B2" s="29" t="s">
        <v>38</v>
      </c>
      <c r="C2" s="29"/>
      <c r="D2" s="29"/>
      <c r="E2" s="29"/>
      <c r="F2" s="29"/>
    </row>
    <row r="3" spans="1:15">
      <c r="B3" s="1"/>
    </row>
    <row r="4" spans="1:15" ht="45">
      <c r="A4" s="4" t="s">
        <v>0</v>
      </c>
      <c r="B4" s="22" t="s">
        <v>1</v>
      </c>
      <c r="C4" s="6" t="s">
        <v>3</v>
      </c>
      <c r="D4" s="6" t="s">
        <v>4</v>
      </c>
      <c r="E4" s="6" t="s">
        <v>5</v>
      </c>
      <c r="F4" s="11"/>
      <c r="G4" s="2"/>
      <c r="H4" s="2"/>
      <c r="I4" s="2"/>
      <c r="J4" s="2"/>
    </row>
    <row r="5" spans="1:15" ht="96.75" customHeight="1">
      <c r="A5" s="12" t="s">
        <v>14</v>
      </c>
      <c r="B5" s="13" t="s">
        <v>6</v>
      </c>
      <c r="C5" s="14">
        <v>170</v>
      </c>
      <c r="D5" s="15">
        <v>15</v>
      </c>
      <c r="E5" s="15">
        <f>C5*D5</f>
        <v>2550</v>
      </c>
      <c r="F5" s="16"/>
      <c r="G5" s="2"/>
      <c r="H5" s="2"/>
      <c r="I5" s="2"/>
      <c r="J5" s="2"/>
    </row>
    <row r="6" spans="1:15" ht="96.75" customHeight="1">
      <c r="A6" s="12" t="s">
        <v>7</v>
      </c>
      <c r="B6" s="13" t="s">
        <v>30</v>
      </c>
      <c r="C6" s="14">
        <v>170</v>
      </c>
      <c r="D6" s="15">
        <v>110</v>
      </c>
      <c r="E6" s="15">
        <f>C6*D6</f>
        <v>18700</v>
      </c>
      <c r="F6" s="16"/>
      <c r="G6" s="2"/>
      <c r="H6" s="2"/>
      <c r="I6" s="2"/>
      <c r="J6" s="2"/>
    </row>
    <row r="7" spans="1:15" ht="134.25" customHeight="1">
      <c r="A7" s="17" t="s">
        <v>31</v>
      </c>
      <c r="B7" s="13" t="s">
        <v>8</v>
      </c>
      <c r="C7" s="13" t="s">
        <v>10</v>
      </c>
      <c r="D7" s="13" t="s">
        <v>11</v>
      </c>
      <c r="E7" s="13" t="s">
        <v>12</v>
      </c>
      <c r="F7" s="13" t="s">
        <v>24</v>
      </c>
      <c r="G7" s="2"/>
      <c r="H7" s="2"/>
      <c r="I7" s="2"/>
      <c r="J7" s="2"/>
      <c r="K7" s="3"/>
      <c r="L7" s="2"/>
      <c r="M7" s="2"/>
      <c r="N7" s="2"/>
      <c r="O7" s="2"/>
    </row>
    <row r="8" spans="1:15">
      <c r="A8" s="4"/>
      <c r="B8" s="6" t="s">
        <v>13</v>
      </c>
      <c r="C8" s="6"/>
      <c r="D8" s="6"/>
      <c r="E8" s="6"/>
      <c r="F8" s="6"/>
      <c r="G8" s="8"/>
      <c r="H8" s="2"/>
      <c r="I8" s="2"/>
      <c r="J8" s="2"/>
      <c r="K8" s="3"/>
      <c r="L8" s="2"/>
      <c r="M8" s="2"/>
      <c r="N8" s="2"/>
      <c r="O8" s="2"/>
    </row>
    <row r="9" spans="1:15">
      <c r="A9" s="4">
        <v>1</v>
      </c>
      <c r="B9" s="6" t="s">
        <v>2</v>
      </c>
      <c r="C9" s="19">
        <v>1500</v>
      </c>
      <c r="D9" s="19">
        <v>30</v>
      </c>
      <c r="E9" s="19">
        <f>C9*D9</f>
        <v>45000</v>
      </c>
      <c r="F9" s="19">
        <f>E9+(E9*C21/100)</f>
        <v>58590</v>
      </c>
      <c r="G9" s="8"/>
      <c r="H9" s="2"/>
      <c r="I9" s="2"/>
      <c r="J9" s="2"/>
      <c r="K9" s="3"/>
      <c r="L9" s="2"/>
      <c r="M9" s="2"/>
      <c r="N9" s="2"/>
      <c r="O9" s="2"/>
    </row>
    <row r="10" spans="1:15">
      <c r="A10" s="4">
        <f t="shared" ref="A10" si="0">A9+1</f>
        <v>2</v>
      </c>
      <c r="B10" s="6" t="s">
        <v>2</v>
      </c>
      <c r="C10" s="19">
        <v>1500</v>
      </c>
      <c r="D10" s="19">
        <v>30</v>
      </c>
      <c r="E10" s="19">
        <f>C10*D10</f>
        <v>45000</v>
      </c>
      <c r="F10" s="19">
        <f>E10+(E10*C21/100)</f>
        <v>58590</v>
      </c>
      <c r="G10" s="8"/>
      <c r="H10" s="2" t="s">
        <v>37</v>
      </c>
      <c r="I10" s="2"/>
      <c r="J10" s="2"/>
      <c r="K10" s="2"/>
      <c r="L10" s="2"/>
      <c r="M10" s="2"/>
      <c r="N10" s="2"/>
      <c r="O10" s="2"/>
    </row>
    <row r="11" spans="1:15">
      <c r="A11" s="6"/>
      <c r="B11" s="6" t="s">
        <v>20</v>
      </c>
      <c r="C11" s="6"/>
      <c r="D11" s="6"/>
      <c r="E11" s="6"/>
      <c r="F11" s="19">
        <f>SUM(F9:F10)</f>
        <v>117180</v>
      </c>
      <c r="G11" s="8"/>
      <c r="H11" s="2"/>
      <c r="I11" s="2"/>
      <c r="J11" s="2"/>
      <c r="K11" s="2"/>
      <c r="L11" s="2"/>
      <c r="M11" s="2"/>
      <c r="N11" s="2"/>
      <c r="O11" s="2"/>
    </row>
    <row r="12" spans="1:15">
      <c r="A12" s="6"/>
      <c r="B12" s="6" t="s">
        <v>29</v>
      </c>
      <c r="C12" s="6"/>
      <c r="D12" s="6"/>
      <c r="E12" s="6"/>
      <c r="F12" s="20">
        <f>F11+(F11*10/100)</f>
        <v>128898</v>
      </c>
      <c r="G12" s="8"/>
      <c r="H12" s="2"/>
      <c r="I12" s="2"/>
      <c r="J12" s="2"/>
      <c r="M12" t="s">
        <v>25</v>
      </c>
    </row>
    <row r="13" spans="1:15">
      <c r="A13" s="6"/>
      <c r="B13" s="6" t="s">
        <v>21</v>
      </c>
      <c r="C13" s="6"/>
      <c r="D13" s="6"/>
      <c r="E13" s="6"/>
      <c r="F13" s="20">
        <f>F12+(F12*18/100)</f>
        <v>152099.64000000001</v>
      </c>
      <c r="G13" s="8"/>
      <c r="H13" s="2"/>
      <c r="I13" s="2"/>
      <c r="J13" s="2"/>
    </row>
    <row r="14" spans="1:15">
      <c r="A14" s="12" t="s">
        <v>32</v>
      </c>
      <c r="B14" s="18" t="s">
        <v>22</v>
      </c>
      <c r="C14" s="13"/>
      <c r="D14" s="13"/>
      <c r="E14" s="13"/>
      <c r="F14" s="25">
        <f>E5+F13+E6</f>
        <v>173349.64</v>
      </c>
      <c r="G14" s="8"/>
      <c r="H14" s="2"/>
      <c r="I14" s="2"/>
      <c r="J14" s="2"/>
    </row>
    <row r="15" spans="1:15">
      <c r="A15" s="8"/>
      <c r="B15" s="2"/>
      <c r="C15" s="8"/>
      <c r="D15" s="8"/>
      <c r="E15" s="8"/>
      <c r="F15" s="8"/>
      <c r="G15" s="8"/>
      <c r="H15" s="2"/>
      <c r="I15" s="2"/>
      <c r="J15" s="2"/>
    </row>
    <row r="16" spans="1:15">
      <c r="A16" s="2"/>
      <c r="B16" s="9" t="s">
        <v>23</v>
      </c>
      <c r="C16" s="2"/>
      <c r="D16" s="2"/>
      <c r="E16" s="2"/>
      <c r="F16" s="2"/>
      <c r="G16" s="2"/>
      <c r="H16" s="2"/>
      <c r="I16" s="2"/>
      <c r="J16" s="2"/>
      <c r="K16" s="2"/>
    </row>
    <row r="17" spans="1:6">
      <c r="A17" s="7" t="s">
        <v>9</v>
      </c>
      <c r="B17" t="s">
        <v>26</v>
      </c>
    </row>
    <row r="18" spans="1:6">
      <c r="A18" s="10" t="s">
        <v>15</v>
      </c>
      <c r="B18" s="6" t="s">
        <v>17</v>
      </c>
      <c r="C18" s="19">
        <f>2.9+5.1</f>
        <v>8</v>
      </c>
      <c r="D18" s="2"/>
    </row>
    <row r="19" spans="1:6">
      <c r="A19" s="2"/>
      <c r="B19" s="6" t="s">
        <v>18</v>
      </c>
      <c r="C19" s="19">
        <v>22</v>
      </c>
      <c r="D19" s="2"/>
    </row>
    <row r="20" spans="1:6" ht="30">
      <c r="A20" s="2"/>
      <c r="B20" s="6" t="s">
        <v>19</v>
      </c>
      <c r="C20" s="19">
        <v>0.2</v>
      </c>
      <c r="D20" s="2"/>
    </row>
    <row r="21" spans="1:6">
      <c r="A21" s="2"/>
      <c r="B21" s="5" t="s">
        <v>16</v>
      </c>
      <c r="C21" s="21">
        <f>C18+C19+C20</f>
        <v>30.2</v>
      </c>
      <c r="D21" s="2"/>
    </row>
    <row r="22" spans="1:6" ht="30">
      <c r="A22" t="s">
        <v>28</v>
      </c>
      <c r="B22" s="24" t="s">
        <v>27</v>
      </c>
    </row>
    <row r="23" spans="1:6" ht="48" customHeight="1">
      <c r="A23" s="30" t="s">
        <v>33</v>
      </c>
      <c r="B23" s="30"/>
      <c r="C23" s="30"/>
      <c r="D23" s="30"/>
      <c r="E23" s="30"/>
      <c r="F23" s="30"/>
    </row>
    <row r="24" spans="1:6" ht="9" customHeight="1"/>
    <row r="25" spans="1:6" ht="30.75" customHeight="1">
      <c r="A25" s="31" t="s">
        <v>35</v>
      </c>
      <c r="B25" s="31"/>
      <c r="C25" s="26"/>
      <c r="D25" s="27"/>
      <c r="E25" s="27"/>
      <c r="F25" s="27" t="s">
        <v>36</v>
      </c>
    </row>
  </sheetData>
  <mergeCells count="4">
    <mergeCell ref="B1:F1"/>
    <mergeCell ref="B2:F2"/>
    <mergeCell ref="A23:F23"/>
    <mergeCell ref="A25:B25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2013-12-27T07:06:28Z</cp:lastPrinted>
  <dcterms:created xsi:type="dcterms:W3CDTF">2012-10-19T05:12:03Z</dcterms:created>
  <dcterms:modified xsi:type="dcterms:W3CDTF">2013-12-27T07:24:10Z</dcterms:modified>
</cp:coreProperties>
</file>